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1295" windowHeight="9810"/>
  </bookViews>
  <sheets>
    <sheet name="1" sheetId="6" r:id="rId1"/>
  </sheets>
  <definedNames>
    <definedName name="_xlnm.Print_Titles" localSheetId="0">'1'!$A:$B,'1'!$4:$9</definedName>
  </definedNames>
  <calcPr calcId="145621"/>
</workbook>
</file>

<file path=xl/calcChain.xml><?xml version="1.0" encoding="utf-8"?>
<calcChain xmlns="http://schemas.openxmlformats.org/spreadsheetml/2006/main">
  <c r="L10" i="6" l="1"/>
  <c r="N10" i="6" s="1"/>
  <c r="M10" i="6"/>
  <c r="L11" i="6"/>
  <c r="N11" i="6" s="1"/>
  <c r="M11" i="6"/>
  <c r="L12" i="6"/>
  <c r="M12" i="6"/>
  <c r="L13" i="6"/>
  <c r="M13" i="6"/>
  <c r="N13" i="6"/>
  <c r="L14" i="6"/>
  <c r="N14" i="6" s="1"/>
  <c r="M14" i="6"/>
  <c r="L15" i="6"/>
  <c r="M15" i="6"/>
  <c r="L16" i="6"/>
  <c r="M16" i="6"/>
  <c r="L17" i="6"/>
  <c r="M17" i="6"/>
  <c r="N17" i="6"/>
  <c r="L18" i="6"/>
  <c r="N18" i="6" s="1"/>
  <c r="M18" i="6"/>
  <c r="L19" i="6"/>
  <c r="M19" i="6"/>
  <c r="L20" i="6"/>
  <c r="M20" i="6"/>
  <c r="L21" i="6"/>
  <c r="M21" i="6"/>
  <c r="N21" i="6"/>
  <c r="L22" i="6"/>
  <c r="M22" i="6"/>
  <c r="L23" i="6"/>
  <c r="M23" i="6"/>
  <c r="L24" i="6"/>
  <c r="M24" i="6"/>
  <c r="N24" i="6" s="1"/>
  <c r="L25" i="6"/>
  <c r="N25" i="6" s="1"/>
  <c r="M25" i="6"/>
  <c r="L26" i="6"/>
  <c r="N26" i="6" s="1"/>
  <c r="M26" i="6"/>
  <c r="L27" i="6"/>
  <c r="M27" i="6"/>
  <c r="L28" i="6"/>
  <c r="M28" i="6"/>
  <c r="N28" i="6" s="1"/>
  <c r="L29" i="6"/>
  <c r="N29" i="6" s="1"/>
  <c r="M29" i="6"/>
  <c r="L30" i="6"/>
  <c r="N30" i="6" s="1"/>
  <c r="M30" i="6"/>
  <c r="L31" i="6"/>
  <c r="M31" i="6"/>
  <c r="L32" i="6"/>
  <c r="M32" i="6"/>
  <c r="N32" i="6" s="1"/>
  <c r="L33" i="6"/>
  <c r="N33" i="6" s="1"/>
  <c r="M33" i="6"/>
  <c r="L34" i="6"/>
  <c r="N34" i="6" s="1"/>
  <c r="M34" i="6"/>
  <c r="L35" i="6"/>
  <c r="N35" i="6" s="1"/>
  <c r="M35" i="6"/>
  <c r="L36" i="6"/>
  <c r="M36" i="6"/>
  <c r="L37" i="6"/>
  <c r="M37" i="6"/>
  <c r="N37" i="6"/>
  <c r="L38" i="6"/>
  <c r="N38" i="6" s="1"/>
  <c r="M38" i="6"/>
  <c r="L39" i="6"/>
  <c r="M39" i="6"/>
  <c r="L40" i="6"/>
  <c r="M40" i="6"/>
  <c r="L41" i="6"/>
  <c r="M41" i="6"/>
  <c r="N41" i="6"/>
  <c r="L42" i="6"/>
  <c r="N42" i="6" s="1"/>
  <c r="M42" i="6"/>
  <c r="L43" i="6"/>
  <c r="M43" i="6"/>
  <c r="L44" i="6"/>
  <c r="M44" i="6"/>
  <c r="L45" i="6"/>
  <c r="N45" i="6" s="1"/>
  <c r="M45" i="6"/>
  <c r="L46" i="6"/>
  <c r="M46" i="6"/>
  <c r="L47" i="6"/>
  <c r="N47" i="6" s="1"/>
  <c r="M47" i="6"/>
  <c r="L48" i="6"/>
  <c r="M48" i="6"/>
  <c r="N48" i="6" s="1"/>
  <c r="L49" i="6"/>
  <c r="N49" i="6" s="1"/>
  <c r="M49" i="6"/>
  <c r="L50" i="6"/>
  <c r="M50" i="6"/>
  <c r="L51" i="6"/>
  <c r="M51" i="6"/>
  <c r="L52" i="6"/>
  <c r="M52" i="6"/>
  <c r="N52" i="6" s="1"/>
  <c r="L53" i="6"/>
  <c r="M53" i="6"/>
  <c r="N53" i="6"/>
  <c r="L54" i="6"/>
  <c r="N54" i="6" s="1"/>
  <c r="M54" i="6"/>
  <c r="L55" i="6"/>
  <c r="M55" i="6"/>
  <c r="L56" i="6"/>
  <c r="M56" i="6"/>
  <c r="L57" i="6"/>
  <c r="M57" i="6"/>
  <c r="N57" i="6"/>
  <c r="L58" i="6"/>
  <c r="M58" i="6"/>
  <c r="L59" i="6"/>
  <c r="M59" i="6"/>
  <c r="L60" i="6"/>
  <c r="M60" i="6"/>
  <c r="N60" i="6" s="1"/>
  <c r="L61" i="6"/>
  <c r="N61" i="6" s="1"/>
  <c r="M61" i="6"/>
  <c r="L62" i="6"/>
  <c r="M62" i="6"/>
  <c r="L63" i="6"/>
  <c r="N63" i="6" s="1"/>
  <c r="M63" i="6"/>
  <c r="L64" i="6"/>
  <c r="M64" i="6"/>
  <c r="N64" i="6" s="1"/>
  <c r="L65" i="6"/>
  <c r="M65" i="6"/>
  <c r="N65" i="6"/>
  <c r="L66" i="6"/>
  <c r="N66" i="6" s="1"/>
  <c r="M66" i="6"/>
  <c r="L67" i="6"/>
  <c r="M67" i="6"/>
  <c r="L68" i="6"/>
  <c r="M68" i="6"/>
  <c r="L69" i="6"/>
  <c r="M69" i="6"/>
  <c r="N69" i="6"/>
  <c r="L70" i="6"/>
  <c r="N70" i="6" s="1"/>
  <c r="M70" i="6"/>
  <c r="L71" i="6"/>
  <c r="M71" i="6"/>
  <c r="L72" i="6"/>
  <c r="M72" i="6"/>
  <c r="L73" i="6"/>
  <c r="M73" i="6"/>
  <c r="N73" i="6"/>
  <c r="L74" i="6"/>
  <c r="M74" i="6"/>
  <c r="L75" i="6"/>
  <c r="M75" i="6"/>
  <c r="L76" i="6"/>
  <c r="M76" i="6"/>
  <c r="N76" i="6" s="1"/>
  <c r="L77" i="6"/>
  <c r="N77" i="6" s="1"/>
  <c r="M77" i="6"/>
  <c r="L78" i="6"/>
  <c r="M78" i="6"/>
  <c r="L79" i="6"/>
  <c r="N79" i="6" s="1"/>
  <c r="M79" i="6"/>
  <c r="L80" i="6"/>
  <c r="M80" i="6"/>
  <c r="N80" i="6" s="1"/>
  <c r="L81" i="6"/>
  <c r="N81" i="6" s="1"/>
  <c r="M81" i="6"/>
  <c r="L82" i="6"/>
  <c r="N82" i="6" s="1"/>
  <c r="M82" i="6"/>
  <c r="L83" i="6"/>
  <c r="M83" i="6"/>
  <c r="L84" i="6"/>
  <c r="M84" i="6"/>
  <c r="L85" i="6"/>
  <c r="M85" i="6"/>
  <c r="N85" i="6"/>
  <c r="L86" i="6"/>
  <c r="N86" i="6" s="1"/>
  <c r="M86" i="6"/>
  <c r="L87" i="6"/>
  <c r="M87" i="6"/>
  <c r="L88" i="6"/>
  <c r="M88" i="6"/>
  <c r="L89" i="6"/>
  <c r="M89" i="6"/>
  <c r="N89" i="6"/>
  <c r="L90" i="6"/>
  <c r="M90" i="6"/>
  <c r="L91" i="6"/>
  <c r="M91" i="6"/>
  <c r="L92" i="6"/>
  <c r="M92" i="6"/>
  <c r="N92" i="6" s="1"/>
  <c r="L93" i="6"/>
  <c r="N93" i="6" s="1"/>
  <c r="M93" i="6"/>
  <c r="L94" i="6"/>
  <c r="M94" i="6"/>
  <c r="L95" i="6"/>
  <c r="N95" i="6" s="1"/>
  <c r="M95" i="6"/>
  <c r="L96" i="6"/>
  <c r="M96" i="6"/>
  <c r="N96" i="6" s="1"/>
  <c r="L97" i="6"/>
  <c r="M97" i="6"/>
  <c r="N97" i="6"/>
  <c r="L98" i="6"/>
  <c r="M98" i="6"/>
  <c r="L99" i="6"/>
  <c r="M99" i="6"/>
  <c r="L100" i="6"/>
  <c r="N100" i="6" s="1"/>
  <c r="M100" i="6"/>
  <c r="L101" i="6"/>
  <c r="M101" i="6"/>
  <c r="N101" i="6"/>
  <c r="L102" i="6"/>
  <c r="M102" i="6"/>
  <c r="L103" i="6"/>
  <c r="M103" i="6"/>
  <c r="L104" i="6"/>
  <c r="N104" i="6" s="1"/>
  <c r="M104" i="6"/>
  <c r="L105" i="6"/>
  <c r="N105" i="6" s="1"/>
  <c r="M105" i="6"/>
  <c r="L106" i="6"/>
  <c r="M106" i="6"/>
  <c r="N106" i="6" s="1"/>
  <c r="L107" i="6"/>
  <c r="N107" i="6" s="1"/>
  <c r="M107" i="6"/>
  <c r="L108" i="6"/>
  <c r="M108" i="6"/>
  <c r="L109" i="6"/>
  <c r="N109" i="6" s="1"/>
  <c r="M109" i="6"/>
  <c r="L110" i="6"/>
  <c r="M110" i="6"/>
  <c r="N110" i="6" s="1"/>
  <c r="L111" i="6"/>
  <c r="N111" i="6" s="1"/>
  <c r="M111" i="6"/>
  <c r="L112" i="6"/>
  <c r="M112" i="6"/>
  <c r="L113" i="6"/>
  <c r="M113" i="6"/>
  <c r="N113" i="6"/>
  <c r="L114" i="6"/>
  <c r="M114" i="6"/>
  <c r="L115" i="6"/>
  <c r="M115" i="6"/>
  <c r="L116" i="6"/>
  <c r="N116" i="6" s="1"/>
  <c r="M116" i="6"/>
  <c r="L117" i="6"/>
  <c r="M117" i="6"/>
  <c r="N117" i="6"/>
  <c r="L118" i="6"/>
  <c r="M118" i="6"/>
  <c r="L119" i="6"/>
  <c r="M119" i="6"/>
  <c r="N114" i="6" l="1"/>
  <c r="N98" i="6"/>
  <c r="N84" i="6"/>
  <c r="N68" i="6"/>
  <c r="N36" i="6"/>
  <c r="N31" i="6"/>
  <c r="N22" i="6"/>
  <c r="N20" i="6"/>
  <c r="N15" i="6"/>
  <c r="N94" i="6"/>
  <c r="N91" i="6"/>
  <c r="N75" i="6"/>
  <c r="N59" i="6"/>
  <c r="N50" i="6"/>
  <c r="N43" i="6"/>
  <c r="N27" i="6"/>
  <c r="N16" i="6"/>
  <c r="N119" i="6"/>
  <c r="N112" i="6"/>
  <c r="N103" i="6"/>
  <c r="N87" i="6"/>
  <c r="N78" i="6"/>
  <c r="N71" i="6"/>
  <c r="N62" i="6"/>
  <c r="N55" i="6"/>
  <c r="N46" i="6"/>
  <c r="N44" i="6"/>
  <c r="N39" i="6"/>
  <c r="N23" i="6"/>
  <c r="N12" i="6"/>
  <c r="N118" i="6"/>
  <c r="N115" i="6"/>
  <c r="N108" i="6"/>
  <c r="N102" i="6"/>
  <c r="N99" i="6"/>
  <c r="N90" i="6"/>
  <c r="N88" i="6"/>
  <c r="N83" i="6"/>
  <c r="N74" i="6"/>
  <c r="N72" i="6"/>
  <c r="N67" i="6"/>
  <c r="N58" i="6"/>
  <c r="N56" i="6"/>
  <c r="N51" i="6"/>
  <c r="N40" i="6"/>
  <c r="N19" i="6"/>
  <c r="G119" i="6" l="1"/>
  <c r="G118" i="6"/>
  <c r="G117" i="6"/>
  <c r="G116" i="6"/>
  <c r="G115" i="6"/>
  <c r="G114" i="6"/>
  <c r="G113" i="6"/>
  <c r="G112" i="6"/>
  <c r="G111" i="6"/>
  <c r="G110" i="6"/>
  <c r="G109" i="6"/>
  <c r="G108" i="6"/>
  <c r="G107" i="6"/>
  <c r="G106" i="6"/>
  <c r="G105" i="6"/>
  <c r="G104" i="6"/>
  <c r="G103" i="6"/>
  <c r="G102" i="6"/>
  <c r="G101" i="6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</calcChain>
</file>

<file path=xl/sharedStrings.xml><?xml version="1.0" encoding="utf-8"?>
<sst xmlns="http://schemas.openxmlformats.org/spreadsheetml/2006/main" count="253" uniqueCount="250">
  <si>
    <t>А</t>
  </si>
  <si>
    <t>Б</t>
  </si>
  <si>
    <t>Наименование</t>
  </si>
  <si>
    <t>Код</t>
  </si>
  <si>
    <t xml:space="preserve">Количество организаций (единиц)         </t>
  </si>
  <si>
    <t>Офици-ально ликви-дирова-но ор-гани-заций</t>
  </si>
  <si>
    <t>Коэффи-циент рож-даемости организа-ций на 1000 орга-низаций</t>
  </si>
  <si>
    <t>Коэффи-циент офи-циальной ликвида-ции органи-заций на 1000 ор-ганизаций</t>
  </si>
  <si>
    <t>Коэффи-циент прирост (+, -) на 1000 органи-заций</t>
  </si>
  <si>
    <t>За период с начала года</t>
  </si>
  <si>
    <t>Количест-во органи-заций  по состоянию на начало отчетного года</t>
  </si>
  <si>
    <t>Количест-во органи-заций по состоянию на конец отчетного периода</t>
  </si>
  <si>
    <t>1351000010004 (10)</t>
  </si>
  <si>
    <t>1351000010004 (14)</t>
  </si>
  <si>
    <t>1355300010001 (8)</t>
  </si>
  <si>
    <t>1355300010001 (9)</t>
  </si>
  <si>
    <t>1355300010002</t>
  </si>
  <si>
    <t>1355300010003</t>
  </si>
  <si>
    <t>1355300010004</t>
  </si>
  <si>
    <t>Зарегистрировано организаций</t>
  </si>
  <si>
    <t>Всего</t>
  </si>
  <si>
    <t>Вновь создан-ные</t>
  </si>
  <si>
    <t>Исключено из статрегистра</t>
  </si>
  <si>
    <t>Поставлены на учет в связи с изменением место-нахождения</t>
  </si>
  <si>
    <t>Исклю-чено объектов по другим причинам</t>
  </si>
  <si>
    <t>Исклю-чено в связи с измене-нием местона-хождения</t>
  </si>
  <si>
    <t>1351000010004 (23)</t>
  </si>
  <si>
    <t>1355300010001 (6)</t>
  </si>
  <si>
    <t>1355300010001 (22)</t>
  </si>
  <si>
    <t>Данные о демографии организаций в разрезе видов деятельности по разделам, подразделам (ОКВЭД-2)</t>
  </si>
  <si>
    <t>Город Москва</t>
  </si>
  <si>
    <t>45</t>
  </si>
  <si>
    <t>СЕЛЬСКОЕ, ЛЕСНОЕ ХОЗЯЙСТВО, ОХОТА, РЫБОЛОВСТВО И РЫБОВОДСТВО</t>
  </si>
  <si>
    <t>A</t>
  </si>
  <si>
    <t>Растениеводство и животноводство, охота и предоставление соответствующих услуг в этих областях</t>
  </si>
  <si>
    <t>01</t>
  </si>
  <si>
    <t>Лесоводство и лесозаготовки</t>
  </si>
  <si>
    <t>02</t>
  </si>
  <si>
    <t>Рыболовство и рыбоводство</t>
  </si>
  <si>
    <t>03</t>
  </si>
  <si>
    <t>ДОБЫЧА ПОЛЕЗНЫХ ИСКОПАЕМЫХ</t>
  </si>
  <si>
    <t>B</t>
  </si>
  <si>
    <t>Добыча угля</t>
  </si>
  <si>
    <t>05</t>
  </si>
  <si>
    <t>Добыча нефти и природного газа</t>
  </si>
  <si>
    <t>06</t>
  </si>
  <si>
    <t>Добыча металлических руд</t>
  </si>
  <si>
    <t>07</t>
  </si>
  <si>
    <t>Добыча прочих полезных ископаемых</t>
  </si>
  <si>
    <t>08</t>
  </si>
  <si>
    <t>Предоставление услуг в области добычи полезных ископаемых</t>
  </si>
  <si>
    <t>09</t>
  </si>
  <si>
    <t>ОБРАБАТЫВАЮЩИЕ ПРОИЗВОДСТВА</t>
  </si>
  <si>
    <t>C</t>
  </si>
  <si>
    <t>Производство пищевых продуктов</t>
  </si>
  <si>
    <t>10</t>
  </si>
  <si>
    <t>Производство напитков</t>
  </si>
  <si>
    <t>11</t>
  </si>
  <si>
    <t>Производство табачных изделий</t>
  </si>
  <si>
    <t>12</t>
  </si>
  <si>
    <t>Производство текстильных изделий</t>
  </si>
  <si>
    <t>13</t>
  </si>
  <si>
    <t>Производство одежды</t>
  </si>
  <si>
    <t>14</t>
  </si>
  <si>
    <t>Производство кожи и изделий из кожи</t>
  </si>
  <si>
    <t>15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</si>
  <si>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</si>
  <si>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16</t>
  </si>
  <si>
    <t>Производство бумаги и бумажных изделий</t>
  </si>
  <si>
    <t>17</t>
  </si>
  <si>
    <t>Деятельность полиграфическая и копирование носителей информации</t>
  </si>
  <si>
    <t>18</t>
  </si>
  <si>
    <t>Производство кокса и нефтепродуктов</t>
  </si>
  <si>
    <t>19</t>
  </si>
  <si>
    <t>Производство химических веществ и химических продуктов</t>
  </si>
  <si>
    <t>20</t>
  </si>
  <si>
    <t>Производство лекарственных средств и материалов, применяемых в медицинских целях</t>
  </si>
  <si>
    <t>21</t>
  </si>
  <si>
    <t>Производство резиновых и пластмассовых изделий</t>
  </si>
  <si>
    <t>22</t>
  </si>
  <si>
    <t>Производство прочей неметаллической минеральной продукции</t>
  </si>
  <si>
    <t>23</t>
  </si>
  <si>
    <t>Производство металлургическое</t>
  </si>
  <si>
    <t>24</t>
  </si>
  <si>
    <t>Производство готовых металлических изделий, кроме машин и оборудования</t>
  </si>
  <si>
    <t>25</t>
  </si>
  <si>
    <t>Производство компьютеров, электронных и оптических изделий</t>
  </si>
  <si>
    <t>26</t>
  </si>
  <si>
    <t>Производство электрического оборудования</t>
  </si>
  <si>
    <t>27</t>
  </si>
  <si>
    <t>Производство машин и оборудования, не включенных в другие группировки</t>
  </si>
  <si>
    <t>28</t>
  </si>
  <si>
    <t>Производство автотранспортных средств, прицепов и полуприцепов</t>
  </si>
  <si>
    <t>29</t>
  </si>
  <si>
    <t>Производство прочих транспортных средств и оборудования</t>
  </si>
  <si>
    <t>30</t>
  </si>
  <si>
    <t>Производство мебели</t>
  </si>
  <si>
    <t>31</t>
  </si>
  <si>
    <t>Производство прочих готовых изделий</t>
  </si>
  <si>
    <t>32</t>
  </si>
  <si>
    <t>Ремонт и монтаж машин и оборудования</t>
  </si>
  <si>
    <t>33</t>
  </si>
  <si>
    <t>ОБЕСПЕЧЕНИЕ ЭЛЕКТРИЧЕСКОЙ ЭНЕРГИЕЙ, ГАЗОМ И ПАРОМ; КОНДИЦИОНИРОВАНИЕ ВОЗДУХА</t>
  </si>
  <si>
    <t>D</t>
  </si>
  <si>
    <t>Обеспечение электрической энергией, газом и паром; кондиционирование воздуха</t>
  </si>
  <si>
    <t>35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</si>
  <si>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</si>
  <si>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</si>
  <si>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Забор, очистка и распределение воды</t>
  </si>
  <si>
    <t>36</t>
  </si>
  <si>
    <t>Сбор и обработка сточных вод</t>
  </si>
  <si>
    <t>37</t>
  </si>
  <si>
    <t>Сбор, обработка и утилизация отходов; обработка вторичного сырья</t>
  </si>
  <si>
    <t>38</t>
  </si>
  <si>
    <t>Предоставление услуг в области ликвидации последствий загрязнений и прочих услуг, связанных с удалением отходов</t>
  </si>
  <si>
    <t>39</t>
  </si>
  <si>
    <t>СТРОИТЕЛЬСТВО</t>
  </si>
  <si>
    <t>F</t>
  </si>
  <si>
    <t>Строительство зданий</t>
  </si>
  <si>
    <t>41</t>
  </si>
  <si>
    <t>Строительство инженерных сооружений</t>
  </si>
  <si>
    <t>42</t>
  </si>
  <si>
    <t>Работы строительные специализированные</t>
  </si>
  <si>
    <t>43</t>
  </si>
  <si>
    <t>ТОРГОВЛЯ ОПТОВАЯ И РОЗНИЧНАЯ; РЕМОНТ АВТОТРАНСПОРТНЫХ СРЕДСТВ И МОТОЦИКЛОВ</t>
  </si>
  <si>
    <t>G</t>
  </si>
  <si>
    <t>Торговля оптовая и розничная автотранспортными средствами и мотоциклами и их ремонт</t>
  </si>
  <si>
    <t>Торговля оптовая, кроме оптовой торговли автотранспортными средствами и мотоциклами</t>
  </si>
  <si>
    <t>46</t>
  </si>
  <si>
    <t>Торговля розничная, кроме торговли автотранспортными средствами и мотоциклами</t>
  </si>
  <si>
    <t>47</t>
  </si>
  <si>
    <t>ТРАНСПОРТИРОВКА И ХРАНЕНИЕ</t>
  </si>
  <si>
    <t>H</t>
  </si>
  <si>
    <t>Деятельность сухопутного и трубопроводного транспорта</t>
  </si>
  <si>
    <t>49</t>
  </si>
  <si>
    <t>Деятельность водного транспорта</t>
  </si>
  <si>
    <t>50</t>
  </si>
  <si>
    <t>Деятельность воздушного и космического транспорта</t>
  </si>
  <si>
    <t>51</t>
  </si>
  <si>
    <t>Складское хозяйство и вспомогательная транспортная деятельность</t>
  </si>
  <si>
    <t>52</t>
  </si>
  <si>
    <t>Деятельность почтовой связи и курьерская деятельность</t>
  </si>
  <si>
    <t>53</t>
  </si>
  <si>
    <t>ДЕЯТЕЛЬНОСТЬ ГОСТИНИЦ И ПРЕДПРИЯТИЙ ОБЩЕСТВЕННОГО ПИТАНИЯ</t>
  </si>
  <si>
    <t>I</t>
  </si>
  <si>
    <t>Деятельность по предоставлению мест для временного проживания</t>
  </si>
  <si>
    <t>55</t>
  </si>
  <si>
    <t>Деятельность по предоставлению продуктов питания и напитков</t>
  </si>
  <si>
    <t>56</t>
  </si>
  <si>
    <t>ДЕЯТЕЛЬНОСТЬ В ОБЛАСТИ ИНФОРМАЦИИ И СВЯЗИ</t>
  </si>
  <si>
    <t>J</t>
  </si>
  <si>
    <t>Деятельность издательская</t>
  </si>
  <si>
    <t>58</t>
  </si>
  <si>
    <t>Производство кинофильмов, видеофильмов и телевизионных программ, издание звукозаписей и нот</t>
  </si>
  <si>
    <t>59</t>
  </si>
  <si>
    <t>Деятельность в области телевизионного и радиовещания</t>
  </si>
  <si>
    <t>60</t>
  </si>
  <si>
    <t>Деятельность в сфере телекоммуникаций</t>
  </si>
  <si>
    <t>61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</si>
  <si>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</si>
  <si>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62</t>
  </si>
  <si>
    <t>Деятельность в области информационных технологий</t>
  </si>
  <si>
    <t>63</t>
  </si>
  <si>
    <t>ДЕЯТЕЛЬНОСТЬ ФИНАНСОВАЯ И СТРАХОВАЯ</t>
  </si>
  <si>
    <t>K</t>
  </si>
  <si>
    <t>Деятельность по предоставлению финансовых услуг, кроме услуг по страхованию и пенсионному обеспечению</t>
  </si>
  <si>
    <t>64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</si>
  <si>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</si>
  <si>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65</t>
  </si>
  <si>
    <t>Деятельность вспомогательная в сфере финансовых услуг и страхования</t>
  </si>
  <si>
    <t>66</t>
  </si>
  <si>
    <t>ДЕЯТЕЛЬНОСТЬ ПО ОПЕРАЦИЯМ С НЕДВИЖИМЫМ ИМУЩЕСТВОМ</t>
  </si>
  <si>
    <t>L</t>
  </si>
  <si>
    <t>Операции с недвижимым имуществом</t>
  </si>
  <si>
    <t>68</t>
  </si>
  <si>
    <t>ДЕЯТЕЛЬНОСТЬ ПРОФЕССИОНАЛЬНАЯ, НАУЧНАЯ И ТЕХНИЧЕСКАЯ</t>
  </si>
  <si>
    <t>M</t>
  </si>
  <si>
    <t>Деятельность в области права и бухгалтерского учета</t>
  </si>
  <si>
    <t>69</t>
  </si>
  <si>
    <t>Деятельность головных офисов; консультирование по вопросам управления</t>
  </si>
  <si>
    <t>70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</si>
  <si>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</si>
  <si>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71</t>
  </si>
  <si>
    <t>Научные исследования и разработки</t>
  </si>
  <si>
    <t>72</t>
  </si>
  <si>
    <t>Деятельность рекламная и исследование конъюнктуры рынка</t>
  </si>
  <si>
    <t>73</t>
  </si>
  <si>
    <t>Деятельность профессиональная научная и техническая прочая</t>
  </si>
  <si>
    <t>74</t>
  </si>
  <si>
    <t>Деятельность ветеринарная</t>
  </si>
  <si>
    <t>75</t>
  </si>
  <si>
    <t>ДЕЯТЕЛЬНОСТЬ АДМИНИСТРАТИВНАЯ И СОПУТСТВУЮЩИЕ ДОПОЛНИТЕЛЬНЫЕ УСЛУГИ</t>
  </si>
  <si>
    <t>N</t>
  </si>
  <si>
    <t>Аренда и лизинг</t>
  </si>
  <si>
    <t>77</t>
  </si>
  <si>
    <t>Деятельность по трудоустройству и подбору персонала</t>
  </si>
  <si>
    <t>78</t>
  </si>
  <si>
    <t>Деятельность туристических агентств и прочих организаций, предоставляющих услуги в сфере туризма</t>
  </si>
  <si>
    <t>79</t>
  </si>
  <si>
    <t>Деятельность по обеспечению безопасности и проведению расследований</t>
  </si>
  <si>
    <t>80</t>
  </si>
  <si>
    <t>Деятельность по обслуживанию зданий и территорий</t>
  </si>
  <si>
    <t>81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</si>
  <si>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</si>
  <si>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82</t>
  </si>
  <si>
    <t>ГОСУДАРСТВЕННОЕ УПРАВЛЕНИЕ И ОБЕСПЕЧЕНИЕ ВОЕННОЙ БЕЗОПАСНОСТИ; СОЦИАЛЬНОЕ ОБЕСПЕЧЕНИЕ</t>
  </si>
  <si>
    <t>O</t>
  </si>
  <si>
    <t>Деятельность органов государственного управления по обеспечению военной безопасности, обязательному социальному обеспечению</t>
  </si>
  <si>
    <t>84</t>
  </si>
  <si>
    <t>ОБРАЗОВАНИЕ</t>
  </si>
  <si>
    <t>P</t>
  </si>
  <si>
    <t>Образование</t>
  </si>
  <si>
    <t>85</t>
  </si>
  <si>
    <t>ДЕЯТЕЛЬНОСТЬ В ОБЛАСТИ ЗДРАВООХРАНЕНИЯ И СОЦИАЛЬНЫХ УСЛУГ</t>
  </si>
  <si>
    <t>Q</t>
  </si>
  <si>
    <t>Деятельность в области здравоохранения</t>
  </si>
  <si>
    <t>86</t>
  </si>
  <si>
    <t>Деятельность по уходу с обеспечением проживания</t>
  </si>
  <si>
    <t>87</t>
  </si>
  <si>
    <t>Предоставление социальных услуг без обеспечения проживания</t>
  </si>
  <si>
    <t>88</t>
  </si>
  <si>
    <t>ДЕЯТЕЛЬНОСТЬ В ОБЛАСТИ КУЛЬТУРЫ, СПОРТА, ОРГАНИЗАЦИИ ДОСУГА И РАЗВЛЕЧЕНИЙ</t>
  </si>
  <si>
    <t>R</t>
  </si>
  <si>
    <t>Деятельность творческая, деятельность в области искусства и организации развлечений</t>
  </si>
  <si>
    <t>90</t>
  </si>
  <si>
    <t>Деятельность библиотек, архивов, музеев и прочих объектов культуры</t>
  </si>
  <si>
    <t>91</t>
  </si>
  <si>
    <t>Деятельность по организации и проведению азартных игр и заключению пари, по организации и проведению лотерей</t>
  </si>
  <si>
    <t>92</t>
  </si>
  <si>
    <t>Деятельность в области спорта, отдыха и развлечений</t>
  </si>
  <si>
    <t>93</t>
  </si>
  <si>
    <t>ПРЕДОСТАВЛЕНИЕ ПРОЧИХ ВИДОВ УСЛУГ</t>
  </si>
  <si>
    <t>S</t>
  </si>
  <si>
    <t>Деятельность общественных организаций</t>
  </si>
  <si>
    <t>94</t>
  </si>
  <si>
    <t>Ремонт компьютеров, предметов личного потребления и хозяйственно-бытового назначения</t>
  </si>
  <si>
    <t>95</t>
  </si>
  <si>
    <t>Деятельность по предоставлению прочих персональных услуг</t>
  </si>
  <si>
    <t>96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</si>
  <si>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</si>
  <si>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T</t>
  </si>
  <si>
    <t>Деятельность домашних хозяйств с наемными работниками</t>
  </si>
  <si>
    <t>97</t>
  </si>
  <si>
    <t>Деятельность недифференцированная частных домашних хозяйств по производству товаров и предоставлению услуг для собственного потребления</t>
  </si>
  <si>
    <t>98</t>
  </si>
  <si>
    <t>ДЕЯТЕЛЬНОСТЬ ЭКСТЕРРИТОРИАЛЬНЫХ ОРГАНИЗАЦИЙ И ОРГАНОВ</t>
  </si>
  <si>
    <t>U</t>
  </si>
  <si>
    <t>Деятельность экстерриториальных организаций и органов</t>
  </si>
  <si>
    <t>99</t>
  </si>
  <si>
    <t>на 1 января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</si>
</sst>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\+0.0_ ;\-0.0\ "/>
  </numFmts>
  <fonts count="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/>
    </xf>
    <xf numFmtId="0" fontId="1" fillId="0" borderId="0" xfId="0" applyFont="1"/>
    <xf numFmtId="1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left" indent="5"/>
    </xf>
    <xf numFmtId="0" fontId="4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0" fillId="0" borderId="0" xfId="0"/>
    <xf numFmtId="0" fontId="0" fillId="0" borderId="0" xfId="0" applyAlignment="1">
      <alignment indent="1"/>
    </xf>
    <xf numFmtId="0" fontId="0" fillId="0" borderId="0" xfId="0" applyAlignment="1">
      <alignment indent="2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9" xfId="0" applyNumberFormat="1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 wrapText="1"/>
    </xf>
    <xf numFmtId="164" fontId="1" fillId="0" borderId="11" xfId="0" applyNumberFormat="1" applyFont="1" applyBorder="1" applyAlignment="1">
      <alignment horizontal="center" vertical="top" wrapText="1"/>
    </xf>
    <xf numFmtId="1" fontId="1" fillId="0" borderId="3" xfId="0" applyNumberFormat="1" applyFont="1" applyBorder="1" applyAlignment="1">
      <alignment horizontal="center" wrapText="1"/>
    </xf>
    <xf numFmtId="1" fontId="1" fillId="0" borderId="4" xfId="0" applyNumberFormat="1" applyFont="1" applyBorder="1" applyAlignment="1">
      <alignment horizontal="center" wrapText="1"/>
    </xf>
    <xf numFmtId="1" fontId="1" fillId="0" borderId="5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0" xfId="0" applyNumberFormat="1" applyFont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0" xfId="0" applyAlignment="1">
      <alignment horizontal="right"/>
    </xf>
    <xf numFmtId="1" fontId="3" fillId="0" borderId="2" xfId="0" applyNumberFormat="1" applyFont="1" applyBorder="1" applyAlignment="1">
      <alignment horizontal="left" vertical="center" wrapText="1" indent="5"/>
    </xf>
    <xf numFmtId="0" fontId="0" fillId="0" borderId="2" xfId="0" applyBorder="1" applyAlignment="1">
      <alignment horizontal="left" indent="5"/>
    </xf>
    <xf numFmtId="1" fontId="3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9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Q8" sqref="Q8"/>
    </sheetView>
  </sheetViews>
  <sheetFormatPr defaultColWidth="8.85546875" defaultRowHeight="12.75" x14ac:dyDescent="0.2"/>
  <cols>
    <col min="1" max="1" width="44.7109375" style="1" customWidth="1"/>
    <col min="2" max="2" width="8.85546875" style="2"/>
    <col min="3" max="3" width="9.7109375" style="15" customWidth="1"/>
    <col min="4" max="5" width="7" style="15" customWidth="1"/>
    <col min="6" max="6" width="10.28515625" style="15" customWidth="1"/>
    <col min="7" max="8" width="7" style="15" customWidth="1"/>
    <col min="9" max="9" width="8.28515625" style="15" customWidth="1"/>
    <col min="10" max="10" width="8.5703125" style="15" customWidth="1"/>
    <col min="11" max="11" width="9.85546875" style="15" customWidth="1"/>
    <col min="12" max="12" width="9.28515625" style="16" customWidth="1"/>
    <col min="13" max="13" width="9.5703125" style="16" customWidth="1"/>
    <col min="14" max="14" width="9.28515625" style="17" customWidth="1"/>
    <col min="15" max="16384" width="8.85546875" style="3"/>
  </cols>
  <sheetData>
    <row r="1" spans="1:14" ht="13.15" customHeight="1" x14ac:dyDescent="0.2">
      <c r="C1" s="4"/>
      <c r="D1" s="4"/>
      <c r="E1" s="4"/>
      <c r="F1" s="4"/>
      <c r="G1" s="4"/>
      <c r="H1" s="4"/>
      <c r="I1" s="35"/>
      <c r="J1" s="35"/>
      <c r="K1" s="48"/>
      <c r="L1" s="35"/>
      <c r="M1" s="35"/>
      <c r="N1" s="5"/>
    </row>
    <row r="2" spans="1:14" ht="27.6" customHeight="1" x14ac:dyDescent="0.2">
      <c r="A2" s="51" t="s">
        <v>29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x14ac:dyDescent="0.2">
      <c r="A3" s="8"/>
      <c r="B3" s="9"/>
      <c r="C3" s="49" t="s">
        <v>249</v>
      </c>
      <c r="D3" s="50"/>
      <c r="E3" s="50"/>
      <c r="F3" s="50"/>
      <c r="G3" s="50"/>
      <c r="H3" s="50"/>
      <c r="I3" s="50"/>
      <c r="J3" s="50"/>
      <c r="K3" s="50"/>
      <c r="L3" s="13"/>
      <c r="M3" s="13"/>
      <c r="N3" s="13"/>
    </row>
    <row r="4" spans="1:14" ht="13.15" customHeight="1" x14ac:dyDescent="0.2">
      <c r="A4" s="30" t="s">
        <v>2</v>
      </c>
      <c r="B4" s="30" t="s">
        <v>3</v>
      </c>
      <c r="C4" s="32" t="s">
        <v>9</v>
      </c>
      <c r="D4" s="33"/>
      <c r="E4" s="33"/>
      <c r="F4" s="33"/>
      <c r="G4" s="33"/>
      <c r="H4" s="33"/>
      <c r="I4" s="33"/>
      <c r="J4" s="33"/>
      <c r="K4" s="34"/>
      <c r="L4" s="27" t="s">
        <v>9</v>
      </c>
      <c r="M4" s="28"/>
      <c r="N4" s="29"/>
    </row>
    <row r="5" spans="1:14" s="6" customFormat="1" ht="13.15" customHeight="1" x14ac:dyDescent="0.2">
      <c r="A5" s="31"/>
      <c r="B5" s="31"/>
      <c r="C5" s="36" t="s">
        <v>4</v>
      </c>
      <c r="D5" s="36"/>
      <c r="E5" s="36"/>
      <c r="F5" s="36"/>
      <c r="G5" s="36"/>
      <c r="H5" s="36"/>
      <c r="I5" s="36"/>
      <c r="J5" s="36"/>
      <c r="K5" s="36"/>
      <c r="L5" s="37" t="s">
        <v>6</v>
      </c>
      <c r="M5" s="37" t="s">
        <v>7</v>
      </c>
      <c r="N5" s="24" t="s">
        <v>8</v>
      </c>
    </row>
    <row r="6" spans="1:14" s="6" customFormat="1" ht="28.9" customHeight="1" x14ac:dyDescent="0.2">
      <c r="A6" s="31"/>
      <c r="B6" s="31"/>
      <c r="C6" s="37" t="s">
        <v>10</v>
      </c>
      <c r="D6" s="42" t="s">
        <v>19</v>
      </c>
      <c r="E6" s="43"/>
      <c r="F6" s="44"/>
      <c r="G6" s="42" t="s">
        <v>22</v>
      </c>
      <c r="H6" s="43"/>
      <c r="I6" s="43"/>
      <c r="J6" s="44"/>
      <c r="K6" s="45" t="s">
        <v>11</v>
      </c>
      <c r="L6" s="38"/>
      <c r="M6" s="38"/>
      <c r="N6" s="25"/>
    </row>
    <row r="7" spans="1:14" s="6" customFormat="1" ht="95.45" customHeight="1" x14ac:dyDescent="0.2">
      <c r="A7" s="31"/>
      <c r="B7" s="31"/>
      <c r="C7" s="40"/>
      <c r="D7" s="7" t="s">
        <v>20</v>
      </c>
      <c r="E7" s="7" t="s">
        <v>21</v>
      </c>
      <c r="F7" s="7" t="s">
        <v>23</v>
      </c>
      <c r="G7" s="7" t="s">
        <v>20</v>
      </c>
      <c r="H7" s="7" t="s">
        <v>5</v>
      </c>
      <c r="I7" s="7" t="s">
        <v>24</v>
      </c>
      <c r="J7" s="7" t="s">
        <v>25</v>
      </c>
      <c r="K7" s="46"/>
      <c r="L7" s="39"/>
      <c r="M7" s="39"/>
      <c r="N7" s="26"/>
    </row>
    <row r="8" spans="1:14" s="11" customFormat="1" ht="23.45" customHeight="1" x14ac:dyDescent="0.2">
      <c r="A8" s="31"/>
      <c r="B8" s="31"/>
      <c r="C8" s="41"/>
      <c r="D8" s="10" t="s">
        <v>12</v>
      </c>
      <c r="E8" s="10" t="s">
        <v>13</v>
      </c>
      <c r="F8" s="10" t="s">
        <v>26</v>
      </c>
      <c r="G8" s="10" t="s">
        <v>27</v>
      </c>
      <c r="H8" s="10" t="s">
        <v>14</v>
      </c>
      <c r="I8" s="10" t="s">
        <v>15</v>
      </c>
      <c r="J8" s="10" t="s">
        <v>28</v>
      </c>
      <c r="K8" s="47"/>
      <c r="L8" s="12" t="s">
        <v>16</v>
      </c>
      <c r="M8" s="12" t="s">
        <v>17</v>
      </c>
      <c r="N8" s="12" t="s">
        <v>18</v>
      </c>
    </row>
    <row r="9" spans="1:14" s="11" customFormat="1" ht="11.25" x14ac:dyDescent="0.2">
      <c r="A9" s="14" t="s">
        <v>0</v>
      </c>
      <c r="B9" s="14" t="s">
        <v>1</v>
      </c>
      <c r="C9" s="14">
        <v>1</v>
      </c>
      <c r="D9" s="14">
        <v>2</v>
      </c>
      <c r="E9" s="14">
        <v>3</v>
      </c>
      <c r="F9" s="14">
        <v>4</v>
      </c>
      <c r="G9" s="14">
        <v>5</v>
      </c>
      <c r="H9" s="14">
        <v>6</v>
      </c>
      <c r="I9" s="14">
        <v>7</v>
      </c>
      <c r="J9" s="14">
        <v>8</v>
      </c>
      <c r="K9" s="14">
        <v>9</v>
      </c>
      <c r="L9" s="14">
        <v>10</v>
      </c>
      <c r="M9" s="14">
        <v>11</v>
      </c>
      <c r="N9" s="14">
        <v>12</v>
      </c>
    </row>
    <row r="10" spans="1:14" x14ac:dyDescent="0.2">
      <c r="A10" s="18" t="s">
        <v>30</v>
      </c>
      <c r="B10" s="21" t="s">
        <v>31</v>
      </c>
      <c r="C10" s="22">
        <v>609679</v>
      </c>
      <c r="D10" s="22">
        <v>66088</v>
      </c>
      <c r="E10" s="22">
        <v>63428</v>
      </c>
      <c r="F10" s="22">
        <v>2656</v>
      </c>
      <c r="G10" s="22">
        <f t="shared" ref="G10:G41" si="0">H10+I10+J10</f>
        <v>117864</v>
      </c>
      <c r="H10" s="22">
        <v>114814</v>
      </c>
      <c r="I10" s="22">
        <v>13</v>
      </c>
      <c r="J10" s="22">
        <v>3037</v>
      </c>
      <c r="K10" s="22">
        <v>558462</v>
      </c>
      <c r="L10" s="23">
        <f t="shared" ref="L10:L41" si="1">IF(C10/2+K10/2&lt;&gt;0,1000*D10/(C10/2+K10/2),0)</f>
        <v>113.15072409923117</v>
      </c>
      <c r="M10" s="23">
        <f t="shared" ref="M10:M41" si="2">IF(C10/2+K10/2&lt;&gt;0,1000*H10/(C10/2+K10/2),0)</f>
        <v>196.57558462548613</v>
      </c>
      <c r="N10" s="23">
        <f t="shared" ref="N10:N41" si="3">L10-M10</f>
        <v>-83.42486052625496</v>
      </c>
    </row>
    <row r="11" spans="1:14" x14ac:dyDescent="0.2">
      <c r="A11" s="19" t="s">
        <v>32</v>
      </c>
      <c r="B11" s="21" t="s">
        <v>33</v>
      </c>
      <c r="C11" s="22">
        <v>2419</v>
      </c>
      <c r="D11" s="22">
        <v>197</v>
      </c>
      <c r="E11" s="22">
        <v>160</v>
      </c>
      <c r="F11" s="22">
        <v>37</v>
      </c>
      <c r="G11" s="22">
        <f t="shared" si="0"/>
        <v>399</v>
      </c>
      <c r="H11" s="22">
        <v>375</v>
      </c>
      <c r="I11" s="22">
        <v>0</v>
      </c>
      <c r="J11" s="22">
        <v>24</v>
      </c>
      <c r="K11" s="22">
        <v>2209</v>
      </c>
      <c r="L11" s="23">
        <f t="shared" si="1"/>
        <v>85.13396715643907</v>
      </c>
      <c r="M11" s="23">
        <f t="shared" si="2"/>
        <v>162.05704407951598</v>
      </c>
      <c r="N11" s="23">
        <f t="shared" si="3"/>
        <v>-76.923076923076906</v>
      </c>
    </row>
    <row r="12" spans="1:14" x14ac:dyDescent="0.2">
      <c r="A12" s="20" t="s">
        <v>34</v>
      </c>
      <c r="B12" s="21" t="s">
        <v>35</v>
      </c>
      <c r="C12" s="22">
        <v>1990</v>
      </c>
      <c r="D12" s="22">
        <v>145</v>
      </c>
      <c r="E12" s="22">
        <v>118</v>
      </c>
      <c r="F12" s="22">
        <v>27</v>
      </c>
      <c r="G12" s="22">
        <f t="shared" si="0"/>
        <v>305</v>
      </c>
      <c r="H12" s="22">
        <v>291</v>
      </c>
      <c r="I12" s="22">
        <v>0</v>
      </c>
      <c r="J12" s="22">
        <v>14</v>
      </c>
      <c r="K12" s="22">
        <v>1819</v>
      </c>
      <c r="L12" s="23">
        <f t="shared" si="1"/>
        <v>76.135468626936202</v>
      </c>
      <c r="M12" s="23">
        <f t="shared" si="2"/>
        <v>152.79600945129954</v>
      </c>
      <c r="N12" s="23">
        <f t="shared" si="3"/>
        <v>-76.660540824363338</v>
      </c>
    </row>
    <row r="13" spans="1:14" x14ac:dyDescent="0.2">
      <c r="A13" s="20" t="s">
        <v>36</v>
      </c>
      <c r="B13" s="21" t="s">
        <v>37</v>
      </c>
      <c r="C13" s="22">
        <v>277</v>
      </c>
      <c r="D13" s="22">
        <v>32</v>
      </c>
      <c r="E13" s="22">
        <v>26</v>
      </c>
      <c r="F13" s="22">
        <v>6</v>
      </c>
      <c r="G13" s="22">
        <f t="shared" si="0"/>
        <v>69</v>
      </c>
      <c r="H13" s="22">
        <v>61</v>
      </c>
      <c r="I13" s="22">
        <v>0</v>
      </c>
      <c r="J13" s="22">
        <v>8</v>
      </c>
      <c r="K13" s="22">
        <v>242</v>
      </c>
      <c r="L13" s="23">
        <f t="shared" si="1"/>
        <v>123.3140655105973</v>
      </c>
      <c r="M13" s="23">
        <f t="shared" si="2"/>
        <v>235.06743737957612</v>
      </c>
      <c r="N13" s="23">
        <f t="shared" si="3"/>
        <v>-111.75337186897882</v>
      </c>
    </row>
    <row r="14" spans="1:14" x14ac:dyDescent="0.2">
      <c r="A14" s="20" t="s">
        <v>38</v>
      </c>
      <c r="B14" s="21" t="s">
        <v>39</v>
      </c>
      <c r="C14" s="22">
        <v>152</v>
      </c>
      <c r="D14" s="22">
        <v>20</v>
      </c>
      <c r="E14" s="22">
        <v>16</v>
      </c>
      <c r="F14" s="22">
        <v>4</v>
      </c>
      <c r="G14" s="22">
        <f t="shared" si="0"/>
        <v>25</v>
      </c>
      <c r="H14" s="22">
        <v>23</v>
      </c>
      <c r="I14" s="22">
        <v>0</v>
      </c>
      <c r="J14" s="22">
        <v>2</v>
      </c>
      <c r="K14" s="22">
        <v>148</v>
      </c>
      <c r="L14" s="23">
        <f t="shared" si="1"/>
        <v>133.33333333333334</v>
      </c>
      <c r="M14" s="23">
        <f t="shared" si="2"/>
        <v>153.33333333333334</v>
      </c>
      <c r="N14" s="23">
        <f t="shared" si="3"/>
        <v>-20</v>
      </c>
    </row>
    <row r="15" spans="1:14" x14ac:dyDescent="0.2">
      <c r="A15" s="19" t="s">
        <v>40</v>
      </c>
      <c r="B15" s="21" t="s">
        <v>41</v>
      </c>
      <c r="C15" s="22">
        <v>1413</v>
      </c>
      <c r="D15" s="22">
        <v>145</v>
      </c>
      <c r="E15" s="22">
        <v>123</v>
      </c>
      <c r="F15" s="22">
        <v>22</v>
      </c>
      <c r="G15" s="22">
        <f t="shared" si="0"/>
        <v>205</v>
      </c>
      <c r="H15" s="22">
        <v>187</v>
      </c>
      <c r="I15" s="22">
        <v>0</v>
      </c>
      <c r="J15" s="22">
        <v>18</v>
      </c>
      <c r="K15" s="22">
        <v>1344</v>
      </c>
      <c r="L15" s="23">
        <f t="shared" si="1"/>
        <v>105.18679724338048</v>
      </c>
      <c r="M15" s="23">
        <f t="shared" si="2"/>
        <v>135.65469713456656</v>
      </c>
      <c r="N15" s="23">
        <f t="shared" si="3"/>
        <v>-30.467899891186079</v>
      </c>
    </row>
    <row r="16" spans="1:14" x14ac:dyDescent="0.2">
      <c r="A16" s="20" t="s">
        <v>42</v>
      </c>
      <c r="B16" s="21" t="s">
        <v>43</v>
      </c>
      <c r="C16" s="22">
        <v>49</v>
      </c>
      <c r="D16" s="22">
        <v>13</v>
      </c>
      <c r="E16" s="22">
        <v>8</v>
      </c>
      <c r="F16" s="22">
        <v>5</v>
      </c>
      <c r="G16" s="22">
        <f t="shared" si="0"/>
        <v>8</v>
      </c>
      <c r="H16" s="22">
        <v>7</v>
      </c>
      <c r="I16" s="22">
        <v>0</v>
      </c>
      <c r="J16" s="22">
        <v>1</v>
      </c>
      <c r="K16" s="22">
        <v>53</v>
      </c>
      <c r="L16" s="23">
        <f t="shared" si="1"/>
        <v>254.90196078431373</v>
      </c>
      <c r="M16" s="23">
        <f t="shared" si="2"/>
        <v>137.25490196078431</v>
      </c>
      <c r="N16" s="23">
        <f t="shared" si="3"/>
        <v>117.64705882352942</v>
      </c>
    </row>
    <row r="17" spans="1:14" x14ac:dyDescent="0.2">
      <c r="A17" s="20" t="s">
        <v>44</v>
      </c>
      <c r="B17" s="21" t="s">
        <v>45</v>
      </c>
      <c r="C17" s="22">
        <v>287</v>
      </c>
      <c r="D17" s="22">
        <v>14</v>
      </c>
      <c r="E17" s="22">
        <v>12</v>
      </c>
      <c r="F17" s="22">
        <v>2</v>
      </c>
      <c r="G17" s="22">
        <f t="shared" si="0"/>
        <v>44</v>
      </c>
      <c r="H17" s="22">
        <v>42</v>
      </c>
      <c r="I17" s="22">
        <v>0</v>
      </c>
      <c r="J17" s="22">
        <v>2</v>
      </c>
      <c r="K17" s="22">
        <v>255</v>
      </c>
      <c r="L17" s="23">
        <f t="shared" si="1"/>
        <v>51.660516605166052</v>
      </c>
      <c r="M17" s="23">
        <f t="shared" si="2"/>
        <v>154.98154981549814</v>
      </c>
      <c r="N17" s="23">
        <f t="shared" si="3"/>
        <v>-103.32103321033209</v>
      </c>
    </row>
    <row r="18" spans="1:14" x14ac:dyDescent="0.2">
      <c r="A18" s="20" t="s">
        <v>46</v>
      </c>
      <c r="B18" s="21" t="s">
        <v>47</v>
      </c>
      <c r="C18" s="22">
        <v>176</v>
      </c>
      <c r="D18" s="22">
        <v>49</v>
      </c>
      <c r="E18" s="22">
        <v>47</v>
      </c>
      <c r="F18" s="22">
        <v>2</v>
      </c>
      <c r="G18" s="22">
        <f t="shared" si="0"/>
        <v>21</v>
      </c>
      <c r="H18" s="22">
        <v>17</v>
      </c>
      <c r="I18" s="22">
        <v>0</v>
      </c>
      <c r="J18" s="22">
        <v>4</v>
      </c>
      <c r="K18" s="22">
        <v>208</v>
      </c>
      <c r="L18" s="23">
        <f t="shared" si="1"/>
        <v>255.20833333333334</v>
      </c>
      <c r="M18" s="23">
        <f t="shared" si="2"/>
        <v>88.541666666666671</v>
      </c>
      <c r="N18" s="23">
        <f t="shared" si="3"/>
        <v>166.66666666666669</v>
      </c>
    </row>
    <row r="19" spans="1:14" x14ac:dyDescent="0.2">
      <c r="A19" s="20" t="s">
        <v>48</v>
      </c>
      <c r="B19" s="21" t="s">
        <v>49</v>
      </c>
      <c r="C19" s="22">
        <v>355</v>
      </c>
      <c r="D19" s="22">
        <v>30</v>
      </c>
      <c r="E19" s="22">
        <v>24</v>
      </c>
      <c r="F19" s="22">
        <v>6</v>
      </c>
      <c r="G19" s="22">
        <f t="shared" si="0"/>
        <v>68</v>
      </c>
      <c r="H19" s="22">
        <v>62</v>
      </c>
      <c r="I19" s="22">
        <v>0</v>
      </c>
      <c r="J19" s="22">
        <v>6</v>
      </c>
      <c r="K19" s="22">
        <v>313</v>
      </c>
      <c r="L19" s="23">
        <f t="shared" si="1"/>
        <v>89.820359281437121</v>
      </c>
      <c r="M19" s="23">
        <f t="shared" si="2"/>
        <v>185.62874251497007</v>
      </c>
      <c r="N19" s="23">
        <f t="shared" si="3"/>
        <v>-95.80838323353295</v>
      </c>
    </row>
    <row r="20" spans="1:14" x14ac:dyDescent="0.2">
      <c r="A20" s="20" t="s">
        <v>50</v>
      </c>
      <c r="B20" s="21" t="s">
        <v>51</v>
      </c>
      <c r="C20" s="22">
        <v>546</v>
      </c>
      <c r="D20" s="22">
        <v>39</v>
      </c>
      <c r="E20" s="22">
        <v>32</v>
      </c>
      <c r="F20" s="22">
        <v>7</v>
      </c>
      <c r="G20" s="22">
        <f t="shared" si="0"/>
        <v>64</v>
      </c>
      <c r="H20" s="22">
        <v>59</v>
      </c>
      <c r="I20" s="22">
        <v>0</v>
      </c>
      <c r="J20" s="22">
        <v>5</v>
      </c>
      <c r="K20" s="22">
        <v>515</v>
      </c>
      <c r="L20" s="23">
        <f t="shared" si="1"/>
        <v>73.51555136663525</v>
      </c>
      <c r="M20" s="23">
        <f t="shared" si="2"/>
        <v>111.21583411875589</v>
      </c>
      <c r="N20" s="23">
        <f t="shared" si="3"/>
        <v>-37.700282752120643</v>
      </c>
    </row>
    <row r="21" spans="1:14" x14ac:dyDescent="0.2">
      <c r="A21" s="19" t="s">
        <v>52</v>
      </c>
      <c r="B21" s="21" t="s">
        <v>53</v>
      </c>
      <c r="C21" s="22">
        <v>35089</v>
      </c>
      <c r="D21" s="22">
        <v>3041</v>
      </c>
      <c r="E21" s="22">
        <v>2775</v>
      </c>
      <c r="F21" s="22">
        <v>266</v>
      </c>
      <c r="G21" s="22">
        <f t="shared" si="0"/>
        <v>5404</v>
      </c>
      <c r="H21" s="22">
        <v>5126</v>
      </c>
      <c r="I21" s="22">
        <v>0</v>
      </c>
      <c r="J21" s="22">
        <v>278</v>
      </c>
      <c r="K21" s="22">
        <v>33078</v>
      </c>
      <c r="L21" s="23">
        <f t="shared" si="1"/>
        <v>89.222057593850394</v>
      </c>
      <c r="M21" s="23">
        <f t="shared" si="2"/>
        <v>150.3953525899629</v>
      </c>
      <c r="N21" s="23">
        <f t="shared" si="3"/>
        <v>-61.173294996112503</v>
      </c>
    </row>
    <row r="22" spans="1:14" x14ac:dyDescent="0.2">
      <c r="A22" s="20" t="s">
        <v>54</v>
      </c>
      <c r="B22" s="21" t="s">
        <v>55</v>
      </c>
      <c r="C22" s="22">
        <v>3006</v>
      </c>
      <c r="D22" s="22">
        <v>334</v>
      </c>
      <c r="E22" s="22">
        <v>294</v>
      </c>
      <c r="F22" s="22">
        <v>40</v>
      </c>
      <c r="G22" s="22">
        <f t="shared" si="0"/>
        <v>478</v>
      </c>
      <c r="H22" s="22">
        <v>459</v>
      </c>
      <c r="I22" s="22">
        <v>0</v>
      </c>
      <c r="J22" s="22">
        <v>19</v>
      </c>
      <c r="K22" s="22">
        <v>2902</v>
      </c>
      <c r="L22" s="23">
        <f t="shared" si="1"/>
        <v>113.06702775897088</v>
      </c>
      <c r="M22" s="23">
        <f t="shared" si="2"/>
        <v>155.38253215978335</v>
      </c>
      <c r="N22" s="23">
        <f t="shared" si="3"/>
        <v>-42.315504400812472</v>
      </c>
    </row>
    <row r="23" spans="1:14" x14ac:dyDescent="0.2">
      <c r="A23" s="20" t="s">
        <v>56</v>
      </c>
      <c r="B23" s="21" t="s">
        <v>57</v>
      </c>
      <c r="C23" s="22">
        <v>368</v>
      </c>
      <c r="D23" s="22">
        <v>39</v>
      </c>
      <c r="E23" s="22">
        <v>34</v>
      </c>
      <c r="F23" s="22">
        <v>5</v>
      </c>
      <c r="G23" s="22">
        <f t="shared" si="0"/>
        <v>70</v>
      </c>
      <c r="H23" s="22">
        <v>63</v>
      </c>
      <c r="I23" s="22">
        <v>0</v>
      </c>
      <c r="J23" s="22">
        <v>7</v>
      </c>
      <c r="K23" s="22">
        <v>332</v>
      </c>
      <c r="L23" s="23">
        <f t="shared" si="1"/>
        <v>111.42857142857143</v>
      </c>
      <c r="M23" s="23">
        <f t="shared" si="2"/>
        <v>180</v>
      </c>
      <c r="N23" s="23">
        <f t="shared" si="3"/>
        <v>-68.571428571428569</v>
      </c>
    </row>
    <row r="24" spans="1:14" x14ac:dyDescent="0.2">
      <c r="A24" s="20" t="s">
        <v>58</v>
      </c>
      <c r="B24" s="21" t="s">
        <v>59</v>
      </c>
      <c r="C24" s="22">
        <v>69</v>
      </c>
      <c r="D24" s="22">
        <v>14</v>
      </c>
      <c r="E24" s="22">
        <v>14</v>
      </c>
      <c r="F24" s="22">
        <v>0</v>
      </c>
      <c r="G24" s="22">
        <f t="shared" si="0"/>
        <v>23</v>
      </c>
      <c r="H24" s="22">
        <v>22</v>
      </c>
      <c r="I24" s="22">
        <v>0</v>
      </c>
      <c r="J24" s="22">
        <v>1</v>
      </c>
      <c r="K24" s="22">
        <v>59</v>
      </c>
      <c r="L24" s="23">
        <f t="shared" si="1"/>
        <v>218.75</v>
      </c>
      <c r="M24" s="23">
        <f t="shared" si="2"/>
        <v>343.75</v>
      </c>
      <c r="N24" s="23">
        <f t="shared" si="3"/>
        <v>-125</v>
      </c>
    </row>
    <row r="25" spans="1:14" x14ac:dyDescent="0.2">
      <c r="A25" s="20" t="s">
        <v>60</v>
      </c>
      <c r="B25" s="21" t="s">
        <v>61</v>
      </c>
      <c r="C25" s="22">
        <v>890</v>
      </c>
      <c r="D25" s="22">
        <v>71</v>
      </c>
      <c r="E25" s="22">
        <v>60</v>
      </c>
      <c r="F25" s="22">
        <v>11</v>
      </c>
      <c r="G25" s="22">
        <f t="shared" si="0"/>
        <v>157</v>
      </c>
      <c r="H25" s="22">
        <v>147</v>
      </c>
      <c r="I25" s="22">
        <v>0</v>
      </c>
      <c r="J25" s="22">
        <v>10</v>
      </c>
      <c r="K25" s="22">
        <v>831</v>
      </c>
      <c r="L25" s="23">
        <f t="shared" si="1"/>
        <v>82.510168506682163</v>
      </c>
      <c r="M25" s="23">
        <f t="shared" si="2"/>
        <v>170.83091226031377</v>
      </c>
      <c r="N25" s="23">
        <f t="shared" si="3"/>
        <v>-88.320743753631604</v>
      </c>
    </row>
    <row r="26" spans="1:14" x14ac:dyDescent="0.2">
      <c r="A26" s="20" t="s">
        <v>62</v>
      </c>
      <c r="B26" s="21" t="s">
        <v>63</v>
      </c>
      <c r="C26" s="22">
        <v>2012</v>
      </c>
      <c r="D26" s="22">
        <v>193</v>
      </c>
      <c r="E26" s="22">
        <v>182</v>
      </c>
      <c r="F26" s="22">
        <v>11</v>
      </c>
      <c r="G26" s="22">
        <f t="shared" si="0"/>
        <v>311</v>
      </c>
      <c r="H26" s="22">
        <v>300</v>
      </c>
      <c r="I26" s="22">
        <v>0</v>
      </c>
      <c r="J26" s="22">
        <v>11</v>
      </c>
      <c r="K26" s="22">
        <v>1926</v>
      </c>
      <c r="L26" s="23">
        <f t="shared" si="1"/>
        <v>98.019299136617576</v>
      </c>
      <c r="M26" s="23">
        <f t="shared" si="2"/>
        <v>152.36160487557135</v>
      </c>
      <c r="N26" s="23">
        <f t="shared" si="3"/>
        <v>-54.342305738953769</v>
      </c>
    </row>
    <row r="27" spans="1:14" x14ac:dyDescent="0.2">
      <c r="A27" s="20" t="s">
        <v>64</v>
      </c>
      <c r="B27" s="21" t="s">
        <v>65</v>
      </c>
      <c r="C27" s="22">
        <v>233</v>
      </c>
      <c r="D27" s="22">
        <v>16</v>
      </c>
      <c r="E27" s="22">
        <v>14</v>
      </c>
      <c r="F27" s="22">
        <v>2</v>
      </c>
      <c r="G27" s="22">
        <f t="shared" si="0"/>
        <v>36</v>
      </c>
      <c r="H27" s="22">
        <v>33</v>
      </c>
      <c r="I27" s="22">
        <v>0</v>
      </c>
      <c r="J27" s="22">
        <v>3</v>
      </c>
      <c r="K27" s="22">
        <v>221</v>
      </c>
      <c r="L27" s="23">
        <f t="shared" si="1"/>
        <v>70.48458149779735</v>
      </c>
      <c r="M27" s="23">
        <f t="shared" si="2"/>
        <v>145.37444933920705</v>
      </c>
      <c r="N27" s="23">
        <f t="shared" si="3"/>
        <v>-74.889867841409696</v>
      </c>
    </row>
    <row r="28" spans="1:14" x14ac:dyDescent="0.2">
      <c r="A28" s="20" t="s">
        <v>66</v>
      </c>
      <c r="B28" s="21" t="s">
        <v>67</v>
      </c>
      <c r="C28" s="22">
        <v>1322</v>
      </c>
      <c r="D28" s="22">
        <v>136</v>
      </c>
      <c r="E28" s="22">
        <v>125</v>
      </c>
      <c r="F28" s="22">
        <v>11</v>
      </c>
      <c r="G28" s="22">
        <f t="shared" si="0"/>
        <v>325</v>
      </c>
      <c r="H28" s="22">
        <v>317</v>
      </c>
      <c r="I28" s="22">
        <v>0</v>
      </c>
      <c r="J28" s="22">
        <v>8</v>
      </c>
      <c r="K28" s="22">
        <v>1128</v>
      </c>
      <c r="L28" s="23">
        <f t="shared" si="1"/>
        <v>111.0204081632653</v>
      </c>
      <c r="M28" s="23">
        <f t="shared" si="2"/>
        <v>258.77551020408163</v>
      </c>
      <c r="N28" s="23">
        <f t="shared" si="3"/>
        <v>-147.75510204081633</v>
      </c>
    </row>
    <row r="29" spans="1:14" x14ac:dyDescent="0.2">
      <c r="A29" s="20" t="s">
        <v>68</v>
      </c>
      <c r="B29" s="21" t="s">
        <v>69</v>
      </c>
      <c r="C29" s="22">
        <v>534</v>
      </c>
      <c r="D29" s="22">
        <v>40</v>
      </c>
      <c r="E29" s="22">
        <v>35</v>
      </c>
      <c r="F29" s="22">
        <v>5</v>
      </c>
      <c r="G29" s="22">
        <f t="shared" si="0"/>
        <v>70</v>
      </c>
      <c r="H29" s="22">
        <v>66</v>
      </c>
      <c r="I29" s="22">
        <v>0</v>
      </c>
      <c r="J29" s="22">
        <v>4</v>
      </c>
      <c r="K29" s="22">
        <v>504</v>
      </c>
      <c r="L29" s="23">
        <f t="shared" si="1"/>
        <v>77.071290944123319</v>
      </c>
      <c r="M29" s="23">
        <f t="shared" si="2"/>
        <v>127.16763005780346</v>
      </c>
      <c r="N29" s="23">
        <f t="shared" si="3"/>
        <v>-50.096339113680145</v>
      </c>
    </row>
    <row r="30" spans="1:14" x14ac:dyDescent="0.2">
      <c r="A30" s="20" t="s">
        <v>70</v>
      </c>
      <c r="B30" s="21" t="s">
        <v>71</v>
      </c>
      <c r="C30" s="22">
        <v>2975</v>
      </c>
      <c r="D30" s="22">
        <v>140</v>
      </c>
      <c r="E30" s="22">
        <v>135</v>
      </c>
      <c r="F30" s="22">
        <v>5</v>
      </c>
      <c r="G30" s="22">
        <f t="shared" si="0"/>
        <v>495</v>
      </c>
      <c r="H30" s="22">
        <v>488</v>
      </c>
      <c r="I30" s="22">
        <v>0</v>
      </c>
      <c r="J30" s="22">
        <v>7</v>
      </c>
      <c r="K30" s="22">
        <v>2610</v>
      </c>
      <c r="L30" s="23">
        <f t="shared" si="1"/>
        <v>50.134288272157562</v>
      </c>
      <c r="M30" s="23">
        <f t="shared" si="2"/>
        <v>174.7538048343778</v>
      </c>
      <c r="N30" s="23">
        <f t="shared" si="3"/>
        <v>-124.61951656222024</v>
      </c>
    </row>
    <row r="31" spans="1:14" x14ac:dyDescent="0.2">
      <c r="A31" s="20" t="s">
        <v>72</v>
      </c>
      <c r="B31" s="21" t="s">
        <v>73</v>
      </c>
      <c r="C31" s="22">
        <v>154</v>
      </c>
      <c r="D31" s="22">
        <v>13</v>
      </c>
      <c r="E31" s="22">
        <v>13</v>
      </c>
      <c r="F31" s="22">
        <v>0</v>
      </c>
      <c r="G31" s="22">
        <f t="shared" si="0"/>
        <v>33</v>
      </c>
      <c r="H31" s="22">
        <v>31</v>
      </c>
      <c r="I31" s="22">
        <v>0</v>
      </c>
      <c r="J31" s="22">
        <v>2</v>
      </c>
      <c r="K31" s="22">
        <v>128</v>
      </c>
      <c r="L31" s="23">
        <f t="shared" si="1"/>
        <v>92.198581560283685</v>
      </c>
      <c r="M31" s="23">
        <f t="shared" si="2"/>
        <v>219.8581560283688</v>
      </c>
      <c r="N31" s="23">
        <f t="shared" si="3"/>
        <v>-127.65957446808511</v>
      </c>
    </row>
    <row r="32" spans="1:14" x14ac:dyDescent="0.2">
      <c r="A32" s="20" t="s">
        <v>74</v>
      </c>
      <c r="B32" s="21" t="s">
        <v>75</v>
      </c>
      <c r="C32" s="22">
        <v>1654</v>
      </c>
      <c r="D32" s="22">
        <v>205</v>
      </c>
      <c r="E32" s="22">
        <v>191</v>
      </c>
      <c r="F32" s="22">
        <v>14</v>
      </c>
      <c r="G32" s="22">
        <f t="shared" si="0"/>
        <v>208</v>
      </c>
      <c r="H32" s="22">
        <v>188</v>
      </c>
      <c r="I32" s="22">
        <v>0</v>
      </c>
      <c r="J32" s="22">
        <v>20</v>
      </c>
      <c r="K32" s="22">
        <v>1708</v>
      </c>
      <c r="L32" s="23">
        <f t="shared" si="1"/>
        <v>121.95121951219512</v>
      </c>
      <c r="M32" s="23">
        <f t="shared" si="2"/>
        <v>111.83819155264723</v>
      </c>
      <c r="N32" s="23">
        <f t="shared" si="3"/>
        <v>10.113027959547892</v>
      </c>
    </row>
    <row r="33" spans="1:14" x14ac:dyDescent="0.2">
      <c r="A33" s="20" t="s">
        <v>76</v>
      </c>
      <c r="B33" s="21" t="s">
        <v>77</v>
      </c>
      <c r="C33" s="22">
        <v>611</v>
      </c>
      <c r="D33" s="22">
        <v>44</v>
      </c>
      <c r="E33" s="22">
        <v>41</v>
      </c>
      <c r="F33" s="22">
        <v>3</v>
      </c>
      <c r="G33" s="22">
        <f t="shared" si="0"/>
        <v>65</v>
      </c>
      <c r="H33" s="22">
        <v>61</v>
      </c>
      <c r="I33" s="22">
        <v>0</v>
      </c>
      <c r="J33" s="22">
        <v>4</v>
      </c>
      <c r="K33" s="22">
        <v>589</v>
      </c>
      <c r="L33" s="23">
        <f t="shared" si="1"/>
        <v>73.333333333333329</v>
      </c>
      <c r="M33" s="23">
        <f t="shared" si="2"/>
        <v>101.66666666666667</v>
      </c>
      <c r="N33" s="23">
        <f t="shared" si="3"/>
        <v>-28.333333333333343</v>
      </c>
    </row>
    <row r="34" spans="1:14" x14ac:dyDescent="0.2">
      <c r="A34" s="20" t="s">
        <v>78</v>
      </c>
      <c r="B34" s="21" t="s">
        <v>79</v>
      </c>
      <c r="C34" s="22">
        <v>1581</v>
      </c>
      <c r="D34" s="22">
        <v>141</v>
      </c>
      <c r="E34" s="22">
        <v>123</v>
      </c>
      <c r="F34" s="22">
        <v>18</v>
      </c>
      <c r="G34" s="22">
        <f t="shared" si="0"/>
        <v>233</v>
      </c>
      <c r="H34" s="22">
        <v>211</v>
      </c>
      <c r="I34" s="22">
        <v>0</v>
      </c>
      <c r="J34" s="22">
        <v>22</v>
      </c>
      <c r="K34" s="22">
        <v>1491</v>
      </c>
      <c r="L34" s="23">
        <f t="shared" si="1"/>
        <v>91.796875</v>
      </c>
      <c r="M34" s="23">
        <f t="shared" si="2"/>
        <v>137.36979166666666</v>
      </c>
      <c r="N34" s="23">
        <f t="shared" si="3"/>
        <v>-45.572916666666657</v>
      </c>
    </row>
    <row r="35" spans="1:14" x14ac:dyDescent="0.2">
      <c r="A35" s="20" t="s">
        <v>80</v>
      </c>
      <c r="B35" s="21" t="s">
        <v>81</v>
      </c>
      <c r="C35" s="22">
        <v>1805</v>
      </c>
      <c r="D35" s="22">
        <v>163</v>
      </c>
      <c r="E35" s="22">
        <v>146</v>
      </c>
      <c r="F35" s="22">
        <v>17</v>
      </c>
      <c r="G35" s="22">
        <f t="shared" si="0"/>
        <v>285</v>
      </c>
      <c r="H35" s="22">
        <v>263</v>
      </c>
      <c r="I35" s="22">
        <v>0</v>
      </c>
      <c r="J35" s="22">
        <v>22</v>
      </c>
      <c r="K35" s="22">
        <v>1685</v>
      </c>
      <c r="L35" s="23">
        <f t="shared" si="1"/>
        <v>93.409742120343836</v>
      </c>
      <c r="M35" s="23">
        <f t="shared" si="2"/>
        <v>150.71633237822348</v>
      </c>
      <c r="N35" s="23">
        <f t="shared" si="3"/>
        <v>-57.306590257879648</v>
      </c>
    </row>
    <row r="36" spans="1:14" x14ac:dyDescent="0.2">
      <c r="A36" s="20" t="s">
        <v>82</v>
      </c>
      <c r="B36" s="21" t="s">
        <v>83</v>
      </c>
      <c r="C36" s="22">
        <v>376</v>
      </c>
      <c r="D36" s="22">
        <v>36</v>
      </c>
      <c r="E36" s="22">
        <v>32</v>
      </c>
      <c r="F36" s="22">
        <v>4</v>
      </c>
      <c r="G36" s="22">
        <f t="shared" si="0"/>
        <v>73</v>
      </c>
      <c r="H36" s="22">
        <v>67</v>
      </c>
      <c r="I36" s="22">
        <v>0</v>
      </c>
      <c r="J36" s="22">
        <v>6</v>
      </c>
      <c r="K36" s="22">
        <v>347</v>
      </c>
      <c r="L36" s="23">
        <f t="shared" si="1"/>
        <v>99.585062240663902</v>
      </c>
      <c r="M36" s="23">
        <f t="shared" si="2"/>
        <v>185.33886583679114</v>
      </c>
      <c r="N36" s="23">
        <f t="shared" si="3"/>
        <v>-85.753803596127241</v>
      </c>
    </row>
    <row r="37" spans="1:14" x14ac:dyDescent="0.2">
      <c r="A37" s="20" t="s">
        <v>84</v>
      </c>
      <c r="B37" s="21" t="s">
        <v>85</v>
      </c>
      <c r="C37" s="22">
        <v>3413</v>
      </c>
      <c r="D37" s="22">
        <v>417</v>
      </c>
      <c r="E37" s="22">
        <v>380</v>
      </c>
      <c r="F37" s="22">
        <v>37</v>
      </c>
      <c r="G37" s="22">
        <f t="shared" si="0"/>
        <v>545</v>
      </c>
      <c r="H37" s="22">
        <v>511</v>
      </c>
      <c r="I37" s="22">
        <v>0</v>
      </c>
      <c r="J37" s="22">
        <v>34</v>
      </c>
      <c r="K37" s="22">
        <v>3366</v>
      </c>
      <c r="L37" s="23">
        <f t="shared" si="1"/>
        <v>123.02699513202538</v>
      </c>
      <c r="M37" s="23">
        <f t="shared" si="2"/>
        <v>150.75969907065939</v>
      </c>
      <c r="N37" s="23">
        <f t="shared" si="3"/>
        <v>-27.732703938634018</v>
      </c>
    </row>
    <row r="38" spans="1:14" x14ac:dyDescent="0.2">
      <c r="A38" s="20" t="s">
        <v>86</v>
      </c>
      <c r="B38" s="21" t="s">
        <v>87</v>
      </c>
      <c r="C38" s="22">
        <v>2193</v>
      </c>
      <c r="D38" s="22">
        <v>105</v>
      </c>
      <c r="E38" s="22">
        <v>92</v>
      </c>
      <c r="F38" s="22">
        <v>13</v>
      </c>
      <c r="G38" s="22">
        <f t="shared" si="0"/>
        <v>198</v>
      </c>
      <c r="H38" s="22">
        <v>186</v>
      </c>
      <c r="I38" s="22">
        <v>0</v>
      </c>
      <c r="J38" s="22">
        <v>12</v>
      </c>
      <c r="K38" s="22">
        <v>2114</v>
      </c>
      <c r="L38" s="23">
        <f t="shared" si="1"/>
        <v>48.757836080798697</v>
      </c>
      <c r="M38" s="23">
        <f t="shared" si="2"/>
        <v>86.371023914557696</v>
      </c>
      <c r="N38" s="23">
        <f t="shared" si="3"/>
        <v>-37.613187833759</v>
      </c>
    </row>
    <row r="39" spans="1:14" x14ac:dyDescent="0.2">
      <c r="A39" s="20" t="s">
        <v>88</v>
      </c>
      <c r="B39" s="21" t="s">
        <v>89</v>
      </c>
      <c r="C39" s="22">
        <v>1273</v>
      </c>
      <c r="D39" s="22">
        <v>107</v>
      </c>
      <c r="E39" s="22">
        <v>90</v>
      </c>
      <c r="F39" s="22">
        <v>17</v>
      </c>
      <c r="G39" s="22">
        <f t="shared" si="0"/>
        <v>129</v>
      </c>
      <c r="H39" s="22">
        <v>121</v>
      </c>
      <c r="I39" s="22">
        <v>0</v>
      </c>
      <c r="J39" s="22">
        <v>8</v>
      </c>
      <c r="K39" s="22">
        <v>1295</v>
      </c>
      <c r="L39" s="23">
        <f t="shared" si="1"/>
        <v>83.333333333333329</v>
      </c>
      <c r="M39" s="23">
        <f t="shared" si="2"/>
        <v>94.236760124610598</v>
      </c>
      <c r="N39" s="23">
        <f t="shared" si="3"/>
        <v>-10.903426791277269</v>
      </c>
    </row>
    <row r="40" spans="1:14" x14ac:dyDescent="0.2">
      <c r="A40" s="20" t="s">
        <v>90</v>
      </c>
      <c r="B40" s="21" t="s">
        <v>91</v>
      </c>
      <c r="C40" s="22">
        <v>2239</v>
      </c>
      <c r="D40" s="22">
        <v>158</v>
      </c>
      <c r="E40" s="22">
        <v>146</v>
      </c>
      <c r="F40" s="22">
        <v>12</v>
      </c>
      <c r="G40" s="22">
        <f t="shared" si="0"/>
        <v>294</v>
      </c>
      <c r="H40" s="22">
        <v>278</v>
      </c>
      <c r="I40" s="22">
        <v>0</v>
      </c>
      <c r="J40" s="22">
        <v>16</v>
      </c>
      <c r="K40" s="22">
        <v>2142</v>
      </c>
      <c r="L40" s="23">
        <f t="shared" si="1"/>
        <v>72.129650764665598</v>
      </c>
      <c r="M40" s="23">
        <f t="shared" si="2"/>
        <v>126.91166400365213</v>
      </c>
      <c r="N40" s="23">
        <f t="shared" si="3"/>
        <v>-54.782013238986536</v>
      </c>
    </row>
    <row r="41" spans="1:14" x14ac:dyDescent="0.2">
      <c r="A41" s="20" t="s">
        <v>92</v>
      </c>
      <c r="B41" s="21" t="s">
        <v>93</v>
      </c>
      <c r="C41" s="22">
        <v>241</v>
      </c>
      <c r="D41" s="22">
        <v>26</v>
      </c>
      <c r="E41" s="22">
        <v>21</v>
      </c>
      <c r="F41" s="22">
        <v>5</v>
      </c>
      <c r="G41" s="22">
        <f t="shared" si="0"/>
        <v>39</v>
      </c>
      <c r="H41" s="22">
        <v>32</v>
      </c>
      <c r="I41" s="22">
        <v>0</v>
      </c>
      <c r="J41" s="22">
        <v>7</v>
      </c>
      <c r="K41" s="22">
        <v>242</v>
      </c>
      <c r="L41" s="23">
        <f t="shared" si="1"/>
        <v>107.66045548654245</v>
      </c>
      <c r="M41" s="23">
        <f t="shared" si="2"/>
        <v>132.50517598343686</v>
      </c>
      <c r="N41" s="23">
        <f t="shared" si="3"/>
        <v>-24.844720496894411</v>
      </c>
    </row>
    <row r="42" spans="1:14" x14ac:dyDescent="0.2">
      <c r="A42" s="20" t="s">
        <v>94</v>
      </c>
      <c r="B42" s="21" t="s">
        <v>95</v>
      </c>
      <c r="C42" s="22">
        <v>413</v>
      </c>
      <c r="D42" s="22">
        <v>25</v>
      </c>
      <c r="E42" s="22">
        <v>21</v>
      </c>
      <c r="F42" s="22">
        <v>4</v>
      </c>
      <c r="G42" s="22">
        <f t="shared" ref="G42:G73" si="4">H42+I42+J42</f>
        <v>65</v>
      </c>
      <c r="H42" s="22">
        <v>57</v>
      </c>
      <c r="I42" s="22">
        <v>0</v>
      </c>
      <c r="J42" s="22">
        <v>8</v>
      </c>
      <c r="K42" s="22">
        <v>368</v>
      </c>
      <c r="L42" s="23">
        <f t="shared" ref="L42:L73" si="5">IF(C42/2+K42/2&lt;&gt;0,1000*D42/(C42/2+K42/2),0)</f>
        <v>64.020486555697829</v>
      </c>
      <c r="M42" s="23">
        <f t="shared" ref="M42:M73" si="6">IF(C42/2+K42/2&lt;&gt;0,1000*H42/(C42/2+K42/2),0)</f>
        <v>145.96670934699102</v>
      </c>
      <c r="N42" s="23">
        <f t="shared" ref="N42:N73" si="7">L42-M42</f>
        <v>-81.946222791293195</v>
      </c>
    </row>
    <row r="43" spans="1:14" x14ac:dyDescent="0.2">
      <c r="A43" s="20" t="s">
        <v>96</v>
      </c>
      <c r="B43" s="21" t="s">
        <v>97</v>
      </c>
      <c r="C43" s="22">
        <v>1746</v>
      </c>
      <c r="D43" s="22">
        <v>174</v>
      </c>
      <c r="E43" s="22">
        <v>168</v>
      </c>
      <c r="F43" s="22">
        <v>6</v>
      </c>
      <c r="G43" s="22">
        <f t="shared" si="4"/>
        <v>334</v>
      </c>
      <c r="H43" s="22">
        <v>316</v>
      </c>
      <c r="I43" s="22">
        <v>0</v>
      </c>
      <c r="J43" s="22">
        <v>18</v>
      </c>
      <c r="K43" s="22">
        <v>1604</v>
      </c>
      <c r="L43" s="23">
        <f t="shared" si="5"/>
        <v>103.88059701492537</v>
      </c>
      <c r="M43" s="23">
        <f t="shared" si="6"/>
        <v>188.65671641791045</v>
      </c>
      <c r="N43" s="23">
        <f t="shared" si="7"/>
        <v>-84.776119402985074</v>
      </c>
    </row>
    <row r="44" spans="1:14" x14ac:dyDescent="0.2">
      <c r="A44" s="20" t="s">
        <v>98</v>
      </c>
      <c r="B44" s="21" t="s">
        <v>99</v>
      </c>
      <c r="C44" s="22">
        <v>1572</v>
      </c>
      <c r="D44" s="22">
        <v>129</v>
      </c>
      <c r="E44" s="22">
        <v>118</v>
      </c>
      <c r="F44" s="22">
        <v>11</v>
      </c>
      <c r="G44" s="22">
        <f t="shared" si="4"/>
        <v>198</v>
      </c>
      <c r="H44" s="22">
        <v>190</v>
      </c>
      <c r="I44" s="22">
        <v>0</v>
      </c>
      <c r="J44" s="22">
        <v>8</v>
      </c>
      <c r="K44" s="22">
        <v>1512</v>
      </c>
      <c r="L44" s="23">
        <f t="shared" si="5"/>
        <v>83.657587548638134</v>
      </c>
      <c r="M44" s="23">
        <f t="shared" si="6"/>
        <v>123.21660181582361</v>
      </c>
      <c r="N44" s="23">
        <f t="shared" si="7"/>
        <v>-39.559014267185475</v>
      </c>
    </row>
    <row r="45" spans="1:14" x14ac:dyDescent="0.2">
      <c r="A45" s="20" t="s">
        <v>100</v>
      </c>
      <c r="B45" s="21" t="s">
        <v>101</v>
      </c>
      <c r="C45" s="22">
        <v>4409</v>
      </c>
      <c r="D45" s="22">
        <v>315</v>
      </c>
      <c r="E45" s="22">
        <v>300</v>
      </c>
      <c r="F45" s="22">
        <v>15</v>
      </c>
      <c r="G45" s="22">
        <f t="shared" si="4"/>
        <v>740</v>
      </c>
      <c r="H45" s="22">
        <v>719</v>
      </c>
      <c r="I45" s="22">
        <v>0</v>
      </c>
      <c r="J45" s="22">
        <v>21</v>
      </c>
      <c r="K45" s="22">
        <v>3974</v>
      </c>
      <c r="L45" s="23">
        <f t="shared" si="5"/>
        <v>75.15209352260527</v>
      </c>
      <c r="M45" s="23">
        <f t="shared" si="6"/>
        <v>171.53763569127997</v>
      </c>
      <c r="N45" s="23">
        <f t="shared" si="7"/>
        <v>-96.385542168674704</v>
      </c>
    </row>
    <row r="46" spans="1:14" x14ac:dyDescent="0.2">
      <c r="A46" s="19" t="s">
        <v>102</v>
      </c>
      <c r="B46" s="21" t="s">
        <v>103</v>
      </c>
      <c r="C46" s="22">
        <v>1384</v>
      </c>
      <c r="D46" s="22">
        <v>104</v>
      </c>
      <c r="E46" s="22">
        <v>84</v>
      </c>
      <c r="F46" s="22">
        <v>20</v>
      </c>
      <c r="G46" s="22">
        <f t="shared" si="4"/>
        <v>180</v>
      </c>
      <c r="H46" s="22">
        <v>167</v>
      </c>
      <c r="I46" s="22">
        <v>0</v>
      </c>
      <c r="J46" s="22">
        <v>13</v>
      </c>
      <c r="K46" s="22">
        <v>1305</v>
      </c>
      <c r="L46" s="23">
        <f t="shared" si="5"/>
        <v>77.352175529936773</v>
      </c>
      <c r="M46" s="23">
        <f t="shared" si="6"/>
        <v>124.2097433990331</v>
      </c>
      <c r="N46" s="23">
        <f t="shared" si="7"/>
        <v>-46.857567869096329</v>
      </c>
    </row>
    <row r="47" spans="1:14" x14ac:dyDescent="0.2">
      <c r="A47" s="20" t="s">
        <v>104</v>
      </c>
      <c r="B47" s="21" t="s">
        <v>105</v>
      </c>
      <c r="C47" s="22">
        <v>1384</v>
      </c>
      <c r="D47" s="22">
        <v>104</v>
      </c>
      <c r="E47" s="22">
        <v>84</v>
      </c>
      <c r="F47" s="22">
        <v>20</v>
      </c>
      <c r="G47" s="22">
        <f t="shared" si="4"/>
        <v>180</v>
      </c>
      <c r="H47" s="22">
        <v>167</v>
      </c>
      <c r="I47" s="22">
        <v>0</v>
      </c>
      <c r="J47" s="22">
        <v>13</v>
      </c>
      <c r="K47" s="22">
        <v>1305</v>
      </c>
      <c r="L47" s="23">
        <f t="shared" si="5"/>
        <v>77.352175529936773</v>
      </c>
      <c r="M47" s="23">
        <f t="shared" si="6"/>
        <v>124.2097433990331</v>
      </c>
      <c r="N47" s="23">
        <f t="shared" si="7"/>
        <v>-46.857567869096329</v>
      </c>
    </row>
    <row r="48" spans="1:14" x14ac:dyDescent="0.2">
      <c r="A48" s="19" t="s">
        <v>106</v>
      </c>
      <c r="B48" s="21" t="s">
        <v>107</v>
      </c>
      <c r="C48" s="22">
        <v>1979</v>
      </c>
      <c r="D48" s="22">
        <v>316</v>
      </c>
      <c r="E48" s="22">
        <v>286</v>
      </c>
      <c r="F48" s="22">
        <v>30</v>
      </c>
      <c r="G48" s="22">
        <f t="shared" si="4"/>
        <v>281</v>
      </c>
      <c r="H48" s="22">
        <v>260</v>
      </c>
      <c r="I48" s="22">
        <v>0</v>
      </c>
      <c r="J48" s="22">
        <v>21</v>
      </c>
      <c r="K48" s="22">
        <v>2006</v>
      </c>
      <c r="L48" s="23">
        <f t="shared" si="5"/>
        <v>158.59473023839396</v>
      </c>
      <c r="M48" s="23">
        <f t="shared" si="6"/>
        <v>130.48933500627354</v>
      </c>
      <c r="N48" s="23">
        <f t="shared" si="7"/>
        <v>28.105395232120429</v>
      </c>
    </row>
    <row r="49" spans="1:14" x14ac:dyDescent="0.2">
      <c r="A49" s="20" t="s">
        <v>108</v>
      </c>
      <c r="B49" s="21" t="s">
        <v>109</v>
      </c>
      <c r="C49" s="22">
        <v>108</v>
      </c>
      <c r="D49" s="22">
        <v>30</v>
      </c>
      <c r="E49" s="22">
        <v>28</v>
      </c>
      <c r="F49" s="22">
        <v>2</v>
      </c>
      <c r="G49" s="22">
        <f t="shared" si="4"/>
        <v>14</v>
      </c>
      <c r="H49" s="22">
        <v>11</v>
      </c>
      <c r="I49" s="22">
        <v>0</v>
      </c>
      <c r="J49" s="22">
        <v>3</v>
      </c>
      <c r="K49" s="22">
        <v>122</v>
      </c>
      <c r="L49" s="23">
        <f t="shared" si="5"/>
        <v>260.86956521739131</v>
      </c>
      <c r="M49" s="23">
        <f t="shared" si="6"/>
        <v>95.652173913043484</v>
      </c>
      <c r="N49" s="23">
        <f t="shared" si="7"/>
        <v>165.21739130434781</v>
      </c>
    </row>
    <row r="50" spans="1:14" x14ac:dyDescent="0.2">
      <c r="A50" s="20" t="s">
        <v>110</v>
      </c>
      <c r="B50" s="21" t="s">
        <v>111</v>
      </c>
      <c r="C50" s="22">
        <v>317</v>
      </c>
      <c r="D50" s="22">
        <v>18</v>
      </c>
      <c r="E50" s="22">
        <v>16</v>
      </c>
      <c r="F50" s="22">
        <v>2</v>
      </c>
      <c r="G50" s="22">
        <f t="shared" si="4"/>
        <v>37</v>
      </c>
      <c r="H50" s="22">
        <v>35</v>
      </c>
      <c r="I50" s="22">
        <v>0</v>
      </c>
      <c r="J50" s="22">
        <v>2</v>
      </c>
      <c r="K50" s="22">
        <v>287</v>
      </c>
      <c r="L50" s="23">
        <f t="shared" si="5"/>
        <v>59.602649006622514</v>
      </c>
      <c r="M50" s="23">
        <f t="shared" si="6"/>
        <v>115.89403973509934</v>
      </c>
      <c r="N50" s="23">
        <f t="shared" si="7"/>
        <v>-56.291390728476827</v>
      </c>
    </row>
    <row r="51" spans="1:14" x14ac:dyDescent="0.2">
      <c r="A51" s="20" t="s">
        <v>112</v>
      </c>
      <c r="B51" s="21" t="s">
        <v>113</v>
      </c>
      <c r="C51" s="22">
        <v>1467</v>
      </c>
      <c r="D51" s="22">
        <v>265</v>
      </c>
      <c r="E51" s="22">
        <v>239</v>
      </c>
      <c r="F51" s="22">
        <v>26</v>
      </c>
      <c r="G51" s="22">
        <f t="shared" si="4"/>
        <v>222</v>
      </c>
      <c r="H51" s="22">
        <v>206</v>
      </c>
      <c r="I51" s="22">
        <v>0</v>
      </c>
      <c r="J51" s="22">
        <v>16</v>
      </c>
      <c r="K51" s="22">
        <v>1533</v>
      </c>
      <c r="L51" s="23">
        <f t="shared" si="5"/>
        <v>176.66666666666666</v>
      </c>
      <c r="M51" s="23">
        <f t="shared" si="6"/>
        <v>137.33333333333334</v>
      </c>
      <c r="N51" s="23">
        <f t="shared" si="7"/>
        <v>39.333333333333314</v>
      </c>
    </row>
    <row r="52" spans="1:14" x14ac:dyDescent="0.2">
      <c r="A52" s="20" t="s">
        <v>114</v>
      </c>
      <c r="B52" s="21" t="s">
        <v>115</v>
      </c>
      <c r="C52" s="22">
        <v>87</v>
      </c>
      <c r="D52" s="22">
        <v>3</v>
      </c>
      <c r="E52" s="22">
        <v>3</v>
      </c>
      <c r="F52" s="22">
        <v>0</v>
      </c>
      <c r="G52" s="22">
        <f t="shared" si="4"/>
        <v>8</v>
      </c>
      <c r="H52" s="22">
        <v>8</v>
      </c>
      <c r="I52" s="22">
        <v>0</v>
      </c>
      <c r="J52" s="22">
        <v>0</v>
      </c>
      <c r="K52" s="22">
        <v>64</v>
      </c>
      <c r="L52" s="23">
        <f t="shared" si="5"/>
        <v>39.735099337748345</v>
      </c>
      <c r="M52" s="23">
        <f t="shared" si="6"/>
        <v>105.96026490066225</v>
      </c>
      <c r="N52" s="23">
        <f t="shared" si="7"/>
        <v>-66.225165562913901</v>
      </c>
    </row>
    <row r="53" spans="1:14" x14ac:dyDescent="0.2">
      <c r="A53" s="19" t="s">
        <v>116</v>
      </c>
      <c r="B53" s="21" t="s">
        <v>117</v>
      </c>
      <c r="C53" s="22">
        <v>70863</v>
      </c>
      <c r="D53" s="22">
        <v>12899</v>
      </c>
      <c r="E53" s="22">
        <v>12531</v>
      </c>
      <c r="F53" s="22">
        <v>368</v>
      </c>
      <c r="G53" s="22">
        <f t="shared" si="4"/>
        <v>17933</v>
      </c>
      <c r="H53" s="22">
        <v>17599</v>
      </c>
      <c r="I53" s="22">
        <v>0</v>
      </c>
      <c r="J53" s="22">
        <v>334</v>
      </c>
      <c r="K53" s="22">
        <v>66760</v>
      </c>
      <c r="L53" s="23">
        <f t="shared" si="5"/>
        <v>187.45413194015535</v>
      </c>
      <c r="M53" s="23">
        <f t="shared" si="6"/>
        <v>255.75666858010652</v>
      </c>
      <c r="N53" s="23">
        <f t="shared" si="7"/>
        <v>-68.302536639951171</v>
      </c>
    </row>
    <row r="54" spans="1:14" x14ac:dyDescent="0.2">
      <c r="A54" s="20" t="s">
        <v>118</v>
      </c>
      <c r="B54" s="21" t="s">
        <v>119</v>
      </c>
      <c r="C54" s="22">
        <v>38074</v>
      </c>
      <c r="D54" s="22">
        <v>6861</v>
      </c>
      <c r="E54" s="22">
        <v>6633</v>
      </c>
      <c r="F54" s="22">
        <v>228</v>
      </c>
      <c r="G54" s="22">
        <f t="shared" si="4"/>
        <v>9717</v>
      </c>
      <c r="H54" s="22">
        <v>9515</v>
      </c>
      <c r="I54" s="22">
        <v>0</v>
      </c>
      <c r="J54" s="22">
        <v>202</v>
      </c>
      <c r="K54" s="22">
        <v>35808</v>
      </c>
      <c r="L54" s="23">
        <f t="shared" si="5"/>
        <v>185.72859424487697</v>
      </c>
      <c r="M54" s="23">
        <f t="shared" si="6"/>
        <v>257.57288649468069</v>
      </c>
      <c r="N54" s="23">
        <f t="shared" si="7"/>
        <v>-71.844292249803715</v>
      </c>
    </row>
    <row r="55" spans="1:14" x14ac:dyDescent="0.2">
      <c r="A55" s="20" t="s">
        <v>120</v>
      </c>
      <c r="B55" s="21" t="s">
        <v>121</v>
      </c>
      <c r="C55" s="22">
        <v>3937</v>
      </c>
      <c r="D55" s="22">
        <v>542</v>
      </c>
      <c r="E55" s="22">
        <v>510</v>
      </c>
      <c r="F55" s="22">
        <v>32</v>
      </c>
      <c r="G55" s="22">
        <f t="shared" si="4"/>
        <v>609</v>
      </c>
      <c r="H55" s="22">
        <v>584</v>
      </c>
      <c r="I55" s="22">
        <v>0</v>
      </c>
      <c r="J55" s="22">
        <v>25</v>
      </c>
      <c r="K55" s="22">
        <v>3926</v>
      </c>
      <c r="L55" s="23">
        <f t="shared" si="5"/>
        <v>137.86086735342744</v>
      </c>
      <c r="M55" s="23">
        <f t="shared" si="6"/>
        <v>148.54381279409895</v>
      </c>
      <c r="N55" s="23">
        <f t="shared" si="7"/>
        <v>-10.682945440671517</v>
      </c>
    </row>
    <row r="56" spans="1:14" x14ac:dyDescent="0.2">
      <c r="A56" s="20" t="s">
        <v>122</v>
      </c>
      <c r="B56" s="21" t="s">
        <v>123</v>
      </c>
      <c r="C56" s="22">
        <v>28852</v>
      </c>
      <c r="D56" s="22">
        <v>5496</v>
      </c>
      <c r="E56" s="22">
        <v>5388</v>
      </c>
      <c r="F56" s="22">
        <v>108</v>
      </c>
      <c r="G56" s="22">
        <f t="shared" si="4"/>
        <v>7607</v>
      </c>
      <c r="H56" s="22">
        <v>7500</v>
      </c>
      <c r="I56" s="22">
        <v>0</v>
      </c>
      <c r="J56" s="22">
        <v>107</v>
      </c>
      <c r="K56" s="22">
        <v>27026</v>
      </c>
      <c r="L56" s="23">
        <f t="shared" si="5"/>
        <v>196.71427037474498</v>
      </c>
      <c r="M56" s="23">
        <f t="shared" si="6"/>
        <v>268.44196284763234</v>
      </c>
      <c r="N56" s="23">
        <f t="shared" si="7"/>
        <v>-71.727692472887355</v>
      </c>
    </row>
    <row r="57" spans="1:14" x14ac:dyDescent="0.2">
      <c r="A57" s="19" t="s">
        <v>124</v>
      </c>
      <c r="B57" s="21" t="s">
        <v>125</v>
      </c>
      <c r="C57" s="22">
        <v>197436</v>
      </c>
      <c r="D57" s="22">
        <v>21782</v>
      </c>
      <c r="E57" s="22">
        <v>21006</v>
      </c>
      <c r="F57" s="22">
        <v>776</v>
      </c>
      <c r="G57" s="22">
        <f t="shared" si="4"/>
        <v>48035</v>
      </c>
      <c r="H57" s="22">
        <v>47072</v>
      </c>
      <c r="I57" s="22">
        <v>2</v>
      </c>
      <c r="J57" s="22">
        <v>961</v>
      </c>
      <c r="K57" s="22">
        <v>169965</v>
      </c>
      <c r="L57" s="23">
        <f t="shared" si="5"/>
        <v>118.5734388311409</v>
      </c>
      <c r="M57" s="23">
        <f t="shared" si="6"/>
        <v>256.24317843446261</v>
      </c>
      <c r="N57" s="23">
        <f t="shared" si="7"/>
        <v>-137.66973960332172</v>
      </c>
    </row>
    <row r="58" spans="1:14" x14ac:dyDescent="0.2">
      <c r="A58" s="20" t="s">
        <v>126</v>
      </c>
      <c r="B58" s="21" t="s">
        <v>31</v>
      </c>
      <c r="C58" s="22">
        <v>14819</v>
      </c>
      <c r="D58" s="22">
        <v>1505</v>
      </c>
      <c r="E58" s="22">
        <v>1447</v>
      </c>
      <c r="F58" s="22">
        <v>58</v>
      </c>
      <c r="G58" s="22">
        <f t="shared" si="4"/>
        <v>3509</v>
      </c>
      <c r="H58" s="22">
        <v>3443</v>
      </c>
      <c r="I58" s="22">
        <v>0</v>
      </c>
      <c r="J58" s="22">
        <v>66</v>
      </c>
      <c r="K58" s="22">
        <v>12602</v>
      </c>
      <c r="L58" s="23">
        <f t="shared" si="5"/>
        <v>109.76988439517159</v>
      </c>
      <c r="M58" s="23">
        <f t="shared" si="6"/>
        <v>251.12140330403705</v>
      </c>
      <c r="N58" s="23">
        <f t="shared" si="7"/>
        <v>-141.35151890886544</v>
      </c>
    </row>
    <row r="59" spans="1:14" x14ac:dyDescent="0.2">
      <c r="A59" s="20" t="s">
        <v>127</v>
      </c>
      <c r="B59" s="21" t="s">
        <v>128</v>
      </c>
      <c r="C59" s="22">
        <v>146627</v>
      </c>
      <c r="D59" s="22">
        <v>16176</v>
      </c>
      <c r="E59" s="22">
        <v>15599</v>
      </c>
      <c r="F59" s="22">
        <v>577</v>
      </c>
      <c r="G59" s="22">
        <f t="shared" si="4"/>
        <v>36992</v>
      </c>
      <c r="H59" s="22">
        <v>36246</v>
      </c>
      <c r="I59" s="22">
        <v>1</v>
      </c>
      <c r="J59" s="22">
        <v>745</v>
      </c>
      <c r="K59" s="22">
        <v>125632</v>
      </c>
      <c r="L59" s="23">
        <f t="shared" si="5"/>
        <v>118.82802772360142</v>
      </c>
      <c r="M59" s="23">
        <f t="shared" si="6"/>
        <v>266.26117042962767</v>
      </c>
      <c r="N59" s="23">
        <f t="shared" si="7"/>
        <v>-147.43314270602625</v>
      </c>
    </row>
    <row r="60" spans="1:14" x14ac:dyDescent="0.2">
      <c r="A60" s="20" t="s">
        <v>129</v>
      </c>
      <c r="B60" s="21" t="s">
        <v>130</v>
      </c>
      <c r="C60" s="22">
        <v>35990</v>
      </c>
      <c r="D60" s="22">
        <v>4101</v>
      </c>
      <c r="E60" s="22">
        <v>3960</v>
      </c>
      <c r="F60" s="22">
        <v>141</v>
      </c>
      <c r="G60" s="22">
        <f t="shared" si="4"/>
        <v>7534</v>
      </c>
      <c r="H60" s="22">
        <v>7383</v>
      </c>
      <c r="I60" s="22">
        <v>1</v>
      </c>
      <c r="J60" s="22">
        <v>150</v>
      </c>
      <c r="K60" s="22">
        <v>31731</v>
      </c>
      <c r="L60" s="23">
        <f t="shared" si="5"/>
        <v>121.11457302756899</v>
      </c>
      <c r="M60" s="23">
        <f t="shared" si="6"/>
        <v>218.04167097355327</v>
      </c>
      <c r="N60" s="23">
        <f t="shared" si="7"/>
        <v>-96.927097945984272</v>
      </c>
    </row>
    <row r="61" spans="1:14" x14ac:dyDescent="0.2">
      <c r="A61" s="19" t="s">
        <v>131</v>
      </c>
      <c r="B61" s="21" t="s">
        <v>132</v>
      </c>
      <c r="C61" s="22">
        <v>28071</v>
      </c>
      <c r="D61" s="22">
        <v>3825</v>
      </c>
      <c r="E61" s="22">
        <v>3668</v>
      </c>
      <c r="F61" s="22">
        <v>157</v>
      </c>
      <c r="G61" s="22">
        <f t="shared" si="4"/>
        <v>6480</v>
      </c>
      <c r="H61" s="22">
        <v>6342</v>
      </c>
      <c r="I61" s="22">
        <v>0</v>
      </c>
      <c r="J61" s="22">
        <v>138</v>
      </c>
      <c r="K61" s="22">
        <v>25617</v>
      </c>
      <c r="L61" s="23">
        <f t="shared" si="5"/>
        <v>142.48994188645509</v>
      </c>
      <c r="M61" s="23">
        <f t="shared" si="6"/>
        <v>236.25391148860081</v>
      </c>
      <c r="N61" s="23">
        <f t="shared" si="7"/>
        <v>-93.763969602145721</v>
      </c>
    </row>
    <row r="62" spans="1:14" x14ac:dyDescent="0.2">
      <c r="A62" s="20" t="s">
        <v>133</v>
      </c>
      <c r="B62" s="21" t="s">
        <v>134</v>
      </c>
      <c r="C62" s="22">
        <v>13821</v>
      </c>
      <c r="D62" s="22">
        <v>2479</v>
      </c>
      <c r="E62" s="22">
        <v>2397</v>
      </c>
      <c r="F62" s="22">
        <v>82</v>
      </c>
      <c r="G62" s="22">
        <f t="shared" si="4"/>
        <v>3725</v>
      </c>
      <c r="H62" s="22">
        <v>3655</v>
      </c>
      <c r="I62" s="22">
        <v>0</v>
      </c>
      <c r="J62" s="22">
        <v>70</v>
      </c>
      <c r="K62" s="22">
        <v>12765</v>
      </c>
      <c r="L62" s="23">
        <f t="shared" si="5"/>
        <v>186.48912961709169</v>
      </c>
      <c r="M62" s="23">
        <f t="shared" si="6"/>
        <v>274.95674415105697</v>
      </c>
      <c r="N62" s="23">
        <f t="shared" si="7"/>
        <v>-88.467614533965275</v>
      </c>
    </row>
    <row r="63" spans="1:14" x14ac:dyDescent="0.2">
      <c r="A63" s="20" t="s">
        <v>135</v>
      </c>
      <c r="B63" s="21" t="s">
        <v>136</v>
      </c>
      <c r="C63" s="22">
        <v>322</v>
      </c>
      <c r="D63" s="22">
        <v>17</v>
      </c>
      <c r="E63" s="22">
        <v>16</v>
      </c>
      <c r="F63" s="22">
        <v>1</v>
      </c>
      <c r="G63" s="22">
        <f t="shared" si="4"/>
        <v>60</v>
      </c>
      <c r="H63" s="22">
        <v>53</v>
      </c>
      <c r="I63" s="22">
        <v>0</v>
      </c>
      <c r="J63" s="22">
        <v>7</v>
      </c>
      <c r="K63" s="22">
        <v>268</v>
      </c>
      <c r="L63" s="23">
        <f t="shared" si="5"/>
        <v>57.627118644067799</v>
      </c>
      <c r="M63" s="23">
        <f t="shared" si="6"/>
        <v>179.66101694915255</v>
      </c>
      <c r="N63" s="23">
        <f t="shared" si="7"/>
        <v>-122.03389830508476</v>
      </c>
    </row>
    <row r="64" spans="1:14" x14ac:dyDescent="0.2">
      <c r="A64" s="20" t="s">
        <v>137</v>
      </c>
      <c r="B64" s="21" t="s">
        <v>138</v>
      </c>
      <c r="C64" s="22">
        <v>316</v>
      </c>
      <c r="D64" s="22">
        <v>29</v>
      </c>
      <c r="E64" s="22">
        <v>27</v>
      </c>
      <c r="F64" s="22">
        <v>2</v>
      </c>
      <c r="G64" s="22">
        <f t="shared" si="4"/>
        <v>46</v>
      </c>
      <c r="H64" s="22">
        <v>45</v>
      </c>
      <c r="I64" s="22">
        <v>0</v>
      </c>
      <c r="J64" s="22">
        <v>1</v>
      </c>
      <c r="K64" s="22">
        <v>284</v>
      </c>
      <c r="L64" s="23">
        <f t="shared" si="5"/>
        <v>96.666666666666671</v>
      </c>
      <c r="M64" s="23">
        <f t="shared" si="6"/>
        <v>150</v>
      </c>
      <c r="N64" s="23">
        <f t="shared" si="7"/>
        <v>-53.333333333333329</v>
      </c>
    </row>
    <row r="65" spans="1:14" x14ac:dyDescent="0.2">
      <c r="A65" s="20" t="s">
        <v>139</v>
      </c>
      <c r="B65" s="21" t="s">
        <v>140</v>
      </c>
      <c r="C65" s="22">
        <v>12398</v>
      </c>
      <c r="D65" s="22">
        <v>1107</v>
      </c>
      <c r="E65" s="22">
        <v>1037</v>
      </c>
      <c r="F65" s="22">
        <v>70</v>
      </c>
      <c r="G65" s="22">
        <f t="shared" si="4"/>
        <v>2350</v>
      </c>
      <c r="H65" s="22">
        <v>2294</v>
      </c>
      <c r="I65" s="22">
        <v>0</v>
      </c>
      <c r="J65" s="22">
        <v>56</v>
      </c>
      <c r="K65" s="22">
        <v>11225</v>
      </c>
      <c r="L65" s="23">
        <f t="shared" si="5"/>
        <v>93.722219870465224</v>
      </c>
      <c r="M65" s="23">
        <f t="shared" si="6"/>
        <v>194.21749989417094</v>
      </c>
      <c r="N65" s="23">
        <f t="shared" si="7"/>
        <v>-100.49528002370572</v>
      </c>
    </row>
    <row r="66" spans="1:14" x14ac:dyDescent="0.2">
      <c r="A66" s="20" t="s">
        <v>141</v>
      </c>
      <c r="B66" s="21" t="s">
        <v>142</v>
      </c>
      <c r="C66" s="22">
        <v>1214</v>
      </c>
      <c r="D66" s="22">
        <v>193</v>
      </c>
      <c r="E66" s="22">
        <v>191</v>
      </c>
      <c r="F66" s="22">
        <v>2</v>
      </c>
      <c r="G66" s="22">
        <f t="shared" si="4"/>
        <v>299</v>
      </c>
      <c r="H66" s="22">
        <v>295</v>
      </c>
      <c r="I66" s="22">
        <v>0</v>
      </c>
      <c r="J66" s="22">
        <v>4</v>
      </c>
      <c r="K66" s="22">
        <v>1075</v>
      </c>
      <c r="L66" s="23">
        <f t="shared" si="5"/>
        <v>168.63259065093928</v>
      </c>
      <c r="M66" s="23">
        <f t="shared" si="6"/>
        <v>257.75447793796417</v>
      </c>
      <c r="N66" s="23">
        <f t="shared" si="7"/>
        <v>-89.12188728702489</v>
      </c>
    </row>
    <row r="67" spans="1:14" x14ac:dyDescent="0.2">
      <c r="A67" s="19" t="s">
        <v>143</v>
      </c>
      <c r="B67" s="21" t="s">
        <v>144</v>
      </c>
      <c r="C67" s="22">
        <v>16043</v>
      </c>
      <c r="D67" s="22">
        <v>1525</v>
      </c>
      <c r="E67" s="22">
        <v>1469</v>
      </c>
      <c r="F67" s="22">
        <v>56</v>
      </c>
      <c r="G67" s="22">
        <f t="shared" si="4"/>
        <v>2631</v>
      </c>
      <c r="H67" s="22">
        <v>2567</v>
      </c>
      <c r="I67" s="22">
        <v>0</v>
      </c>
      <c r="J67" s="22">
        <v>64</v>
      </c>
      <c r="K67" s="22">
        <v>14908</v>
      </c>
      <c r="L67" s="23">
        <f t="shared" si="5"/>
        <v>98.542858065975253</v>
      </c>
      <c r="M67" s="23">
        <f t="shared" si="6"/>
        <v>165.87509288875964</v>
      </c>
      <c r="N67" s="23">
        <f t="shared" si="7"/>
        <v>-67.332234822784386</v>
      </c>
    </row>
    <row r="68" spans="1:14" x14ac:dyDescent="0.2">
      <c r="A68" s="20" t="s">
        <v>145</v>
      </c>
      <c r="B68" s="21" t="s">
        <v>146</v>
      </c>
      <c r="C68" s="22">
        <v>2696</v>
      </c>
      <c r="D68" s="22">
        <v>214</v>
      </c>
      <c r="E68" s="22">
        <v>196</v>
      </c>
      <c r="F68" s="22">
        <v>18</v>
      </c>
      <c r="G68" s="22">
        <f t="shared" si="4"/>
        <v>460</v>
      </c>
      <c r="H68" s="22">
        <v>442</v>
      </c>
      <c r="I68" s="22">
        <v>0</v>
      </c>
      <c r="J68" s="22">
        <v>18</v>
      </c>
      <c r="K68" s="22">
        <v>2441</v>
      </c>
      <c r="L68" s="23">
        <f t="shared" si="5"/>
        <v>83.317111154370252</v>
      </c>
      <c r="M68" s="23">
        <f t="shared" si="6"/>
        <v>172.08487444033483</v>
      </c>
      <c r="N68" s="23">
        <f t="shared" si="7"/>
        <v>-88.767763285964577</v>
      </c>
    </row>
    <row r="69" spans="1:14" x14ac:dyDescent="0.2">
      <c r="A69" s="20" t="s">
        <v>147</v>
      </c>
      <c r="B69" s="21" t="s">
        <v>148</v>
      </c>
      <c r="C69" s="22">
        <v>13347</v>
      </c>
      <c r="D69" s="22">
        <v>1311</v>
      </c>
      <c r="E69" s="22">
        <v>1273</v>
      </c>
      <c r="F69" s="22">
        <v>38</v>
      </c>
      <c r="G69" s="22">
        <f t="shared" si="4"/>
        <v>2171</v>
      </c>
      <c r="H69" s="22">
        <v>2125</v>
      </c>
      <c r="I69" s="22">
        <v>0</v>
      </c>
      <c r="J69" s="22">
        <v>46</v>
      </c>
      <c r="K69" s="22">
        <v>12467</v>
      </c>
      <c r="L69" s="23">
        <f t="shared" si="5"/>
        <v>101.57278995893701</v>
      </c>
      <c r="M69" s="23">
        <f t="shared" si="6"/>
        <v>164.63934299217479</v>
      </c>
      <c r="N69" s="23">
        <f t="shared" si="7"/>
        <v>-63.066553033237781</v>
      </c>
    </row>
    <row r="70" spans="1:14" x14ac:dyDescent="0.2">
      <c r="A70" s="19" t="s">
        <v>149</v>
      </c>
      <c r="B70" s="21" t="s">
        <v>150</v>
      </c>
      <c r="C70" s="22">
        <v>34905</v>
      </c>
      <c r="D70" s="22">
        <v>3551</v>
      </c>
      <c r="E70" s="22">
        <v>3425</v>
      </c>
      <c r="F70" s="22">
        <v>126</v>
      </c>
      <c r="G70" s="22">
        <f t="shared" si="4"/>
        <v>4813</v>
      </c>
      <c r="H70" s="22">
        <v>4661</v>
      </c>
      <c r="I70" s="22">
        <v>0</v>
      </c>
      <c r="J70" s="22">
        <v>152</v>
      </c>
      <c r="K70" s="22">
        <v>33796</v>
      </c>
      <c r="L70" s="23">
        <f t="shared" si="5"/>
        <v>103.37549671766058</v>
      </c>
      <c r="M70" s="23">
        <f t="shared" si="6"/>
        <v>135.68943683498057</v>
      </c>
      <c r="N70" s="23">
        <f t="shared" si="7"/>
        <v>-32.313940117319987</v>
      </c>
    </row>
    <row r="71" spans="1:14" x14ac:dyDescent="0.2">
      <c r="A71" s="20" t="s">
        <v>151</v>
      </c>
      <c r="B71" s="21" t="s">
        <v>152</v>
      </c>
      <c r="C71" s="22">
        <v>4249</v>
      </c>
      <c r="D71" s="22">
        <v>159</v>
      </c>
      <c r="E71" s="22">
        <v>153</v>
      </c>
      <c r="F71" s="22">
        <v>6</v>
      </c>
      <c r="G71" s="22">
        <f t="shared" si="4"/>
        <v>534</v>
      </c>
      <c r="H71" s="22">
        <v>516</v>
      </c>
      <c r="I71" s="22">
        <v>0</v>
      </c>
      <c r="J71" s="22">
        <v>18</v>
      </c>
      <c r="K71" s="22">
        <v>3840</v>
      </c>
      <c r="L71" s="23">
        <f t="shared" si="5"/>
        <v>39.31264680430214</v>
      </c>
      <c r="M71" s="23">
        <f t="shared" si="6"/>
        <v>127.5806651007541</v>
      </c>
      <c r="N71" s="23">
        <f t="shared" si="7"/>
        <v>-88.26801829645197</v>
      </c>
    </row>
    <row r="72" spans="1:14" x14ac:dyDescent="0.2">
      <c r="A72" s="20" t="s">
        <v>153</v>
      </c>
      <c r="B72" s="21" t="s">
        <v>154</v>
      </c>
      <c r="C72" s="22">
        <v>3704</v>
      </c>
      <c r="D72" s="22">
        <v>328</v>
      </c>
      <c r="E72" s="22">
        <v>321</v>
      </c>
      <c r="F72" s="22">
        <v>7</v>
      </c>
      <c r="G72" s="22">
        <f t="shared" si="4"/>
        <v>420</v>
      </c>
      <c r="H72" s="22">
        <v>409</v>
      </c>
      <c r="I72" s="22">
        <v>0</v>
      </c>
      <c r="J72" s="22">
        <v>11</v>
      </c>
      <c r="K72" s="22">
        <v>3646</v>
      </c>
      <c r="L72" s="23">
        <f t="shared" si="5"/>
        <v>89.251700680272108</v>
      </c>
      <c r="M72" s="23">
        <f t="shared" si="6"/>
        <v>111.29251700680273</v>
      </c>
      <c r="N72" s="23">
        <f t="shared" si="7"/>
        <v>-22.040816326530617</v>
      </c>
    </row>
    <row r="73" spans="1:14" x14ac:dyDescent="0.2">
      <c r="A73" s="20" t="s">
        <v>155</v>
      </c>
      <c r="B73" s="21" t="s">
        <v>156</v>
      </c>
      <c r="C73" s="22">
        <v>984</v>
      </c>
      <c r="D73" s="22">
        <v>30</v>
      </c>
      <c r="E73" s="22">
        <v>29</v>
      </c>
      <c r="F73" s="22">
        <v>1</v>
      </c>
      <c r="G73" s="22">
        <f t="shared" si="4"/>
        <v>116</v>
      </c>
      <c r="H73" s="22">
        <v>113</v>
      </c>
      <c r="I73" s="22">
        <v>0</v>
      </c>
      <c r="J73" s="22">
        <v>3</v>
      </c>
      <c r="K73" s="22">
        <v>875</v>
      </c>
      <c r="L73" s="23">
        <f t="shared" si="5"/>
        <v>32.275416890801509</v>
      </c>
      <c r="M73" s="23">
        <f t="shared" si="6"/>
        <v>121.57073695535234</v>
      </c>
      <c r="N73" s="23">
        <f t="shared" si="7"/>
        <v>-89.295320064550836</v>
      </c>
    </row>
    <row r="74" spans="1:14" x14ac:dyDescent="0.2">
      <c r="A74" s="20" t="s">
        <v>157</v>
      </c>
      <c r="B74" s="21" t="s">
        <v>158</v>
      </c>
      <c r="C74" s="22">
        <v>2658</v>
      </c>
      <c r="D74" s="22">
        <v>107</v>
      </c>
      <c r="E74" s="22">
        <v>97</v>
      </c>
      <c r="F74" s="22">
        <v>10</v>
      </c>
      <c r="G74" s="22">
        <f t="shared" ref="G74:G105" si="8">H74+I74+J74</f>
        <v>342</v>
      </c>
      <c r="H74" s="22">
        <v>327</v>
      </c>
      <c r="I74" s="22">
        <v>0</v>
      </c>
      <c r="J74" s="22">
        <v>15</v>
      </c>
      <c r="K74" s="22">
        <v>2402</v>
      </c>
      <c r="L74" s="23">
        <f t="shared" ref="L74:L105" si="9">IF(C74/2+K74/2&lt;&gt;0,1000*D74/(C74/2+K74/2),0)</f>
        <v>42.292490118577078</v>
      </c>
      <c r="M74" s="23">
        <f t="shared" ref="M74:M105" si="10">IF(C74/2+K74/2&lt;&gt;0,1000*H74/(C74/2+K74/2),0)</f>
        <v>129.2490118577075</v>
      </c>
      <c r="N74" s="23">
        <f t="shared" ref="N74:N105" si="11">L74-M74</f>
        <v>-86.956521739130423</v>
      </c>
    </row>
    <row r="75" spans="1:14" x14ac:dyDescent="0.2">
      <c r="A75" s="20" t="s">
        <v>159</v>
      </c>
      <c r="B75" s="21" t="s">
        <v>160</v>
      </c>
      <c r="C75" s="22">
        <v>17443</v>
      </c>
      <c r="D75" s="22">
        <v>2153</v>
      </c>
      <c r="E75" s="22">
        <v>2073</v>
      </c>
      <c r="F75" s="22">
        <v>80</v>
      </c>
      <c r="G75" s="22">
        <f t="shared" si="8"/>
        <v>2541</v>
      </c>
      <c r="H75" s="22">
        <v>2466</v>
      </c>
      <c r="I75" s="22">
        <v>0</v>
      </c>
      <c r="J75" s="22">
        <v>75</v>
      </c>
      <c r="K75" s="22">
        <v>17219</v>
      </c>
      <c r="L75" s="23">
        <f t="shared" si="9"/>
        <v>124.22826149673995</v>
      </c>
      <c r="M75" s="23">
        <f t="shared" si="10"/>
        <v>142.28838497490048</v>
      </c>
      <c r="N75" s="23">
        <f t="shared" si="11"/>
        <v>-18.060123478160534</v>
      </c>
    </row>
    <row r="76" spans="1:14" x14ac:dyDescent="0.2">
      <c r="A76" s="20" t="s">
        <v>161</v>
      </c>
      <c r="B76" s="21" t="s">
        <v>162</v>
      </c>
      <c r="C76" s="22">
        <v>5867</v>
      </c>
      <c r="D76" s="22">
        <v>774</v>
      </c>
      <c r="E76" s="22">
        <v>752</v>
      </c>
      <c r="F76" s="22">
        <v>22</v>
      </c>
      <c r="G76" s="22">
        <f t="shared" si="8"/>
        <v>860</v>
      </c>
      <c r="H76" s="22">
        <v>830</v>
      </c>
      <c r="I76" s="22">
        <v>0</v>
      </c>
      <c r="J76" s="22">
        <v>30</v>
      </c>
      <c r="K76" s="22">
        <v>5814</v>
      </c>
      <c r="L76" s="23">
        <f t="shared" si="9"/>
        <v>132.52290043660645</v>
      </c>
      <c r="M76" s="23">
        <f t="shared" si="10"/>
        <v>142.11112062323431</v>
      </c>
      <c r="N76" s="23">
        <f t="shared" si="11"/>
        <v>-9.5882201866278649</v>
      </c>
    </row>
    <row r="77" spans="1:14" x14ac:dyDescent="0.2">
      <c r="A77" s="19" t="s">
        <v>163</v>
      </c>
      <c r="B77" s="21" t="s">
        <v>164</v>
      </c>
      <c r="C77" s="22">
        <v>16276</v>
      </c>
      <c r="D77" s="22">
        <v>1408</v>
      </c>
      <c r="E77" s="22">
        <v>1348</v>
      </c>
      <c r="F77" s="22">
        <v>60</v>
      </c>
      <c r="G77" s="22">
        <f t="shared" si="8"/>
        <v>2068</v>
      </c>
      <c r="H77" s="22">
        <v>1985</v>
      </c>
      <c r="I77" s="22">
        <v>0</v>
      </c>
      <c r="J77" s="22">
        <v>83</v>
      </c>
      <c r="K77" s="22">
        <v>15492</v>
      </c>
      <c r="L77" s="23">
        <f t="shared" si="9"/>
        <v>88.6426592797784</v>
      </c>
      <c r="M77" s="23">
        <f t="shared" si="10"/>
        <v>124.96852178292622</v>
      </c>
      <c r="N77" s="23">
        <f t="shared" si="11"/>
        <v>-36.325862503147818</v>
      </c>
    </row>
    <row r="78" spans="1:14" x14ac:dyDescent="0.2">
      <c r="A78" s="20" t="s">
        <v>165</v>
      </c>
      <c r="B78" s="21" t="s">
        <v>166</v>
      </c>
      <c r="C78" s="22">
        <v>12778</v>
      </c>
      <c r="D78" s="22">
        <v>1087</v>
      </c>
      <c r="E78" s="22">
        <v>1035</v>
      </c>
      <c r="F78" s="22">
        <v>52</v>
      </c>
      <c r="G78" s="22">
        <f t="shared" si="8"/>
        <v>1489</v>
      </c>
      <c r="H78" s="22">
        <v>1423</v>
      </c>
      <c r="I78" s="22">
        <v>0</v>
      </c>
      <c r="J78" s="22">
        <v>66</v>
      </c>
      <c r="K78" s="22">
        <v>12294</v>
      </c>
      <c r="L78" s="23">
        <f t="shared" si="9"/>
        <v>86.710274409700062</v>
      </c>
      <c r="M78" s="23">
        <f t="shared" si="10"/>
        <v>113.51308232291002</v>
      </c>
      <c r="N78" s="23">
        <f t="shared" si="11"/>
        <v>-26.802807913209961</v>
      </c>
    </row>
    <row r="79" spans="1:14" x14ac:dyDescent="0.2">
      <c r="A79" s="20" t="s">
        <v>167</v>
      </c>
      <c r="B79" s="21" t="s">
        <v>168</v>
      </c>
      <c r="C79" s="22">
        <v>318</v>
      </c>
      <c r="D79" s="22">
        <v>8</v>
      </c>
      <c r="E79" s="22">
        <v>7</v>
      </c>
      <c r="F79" s="22">
        <v>1</v>
      </c>
      <c r="G79" s="22">
        <f t="shared" si="8"/>
        <v>54</v>
      </c>
      <c r="H79" s="22">
        <v>53</v>
      </c>
      <c r="I79" s="22">
        <v>0</v>
      </c>
      <c r="J79" s="22">
        <v>1</v>
      </c>
      <c r="K79" s="22">
        <v>260</v>
      </c>
      <c r="L79" s="23">
        <f t="shared" si="9"/>
        <v>27.681660899653981</v>
      </c>
      <c r="M79" s="23">
        <f t="shared" si="10"/>
        <v>183.3910034602076</v>
      </c>
      <c r="N79" s="23">
        <f t="shared" si="11"/>
        <v>-155.70934256055361</v>
      </c>
    </row>
    <row r="80" spans="1:14" x14ac:dyDescent="0.2">
      <c r="A80" s="20" t="s">
        <v>169</v>
      </c>
      <c r="B80" s="21" t="s">
        <v>170</v>
      </c>
      <c r="C80" s="22">
        <v>3180</v>
      </c>
      <c r="D80" s="22">
        <v>313</v>
      </c>
      <c r="E80" s="22">
        <v>306</v>
      </c>
      <c r="F80" s="22">
        <v>7</v>
      </c>
      <c r="G80" s="22">
        <f t="shared" si="8"/>
        <v>525</v>
      </c>
      <c r="H80" s="22">
        <v>509</v>
      </c>
      <c r="I80" s="22">
        <v>0</v>
      </c>
      <c r="J80" s="22">
        <v>16</v>
      </c>
      <c r="K80" s="22">
        <v>2938</v>
      </c>
      <c r="L80" s="23">
        <f t="shared" si="9"/>
        <v>102.32101994115725</v>
      </c>
      <c r="M80" s="23">
        <f t="shared" si="10"/>
        <v>166.39424648577966</v>
      </c>
      <c r="N80" s="23">
        <f t="shared" si="11"/>
        <v>-64.073226544622415</v>
      </c>
    </row>
    <row r="81" spans="1:14" x14ac:dyDescent="0.2">
      <c r="A81" s="19" t="s">
        <v>171</v>
      </c>
      <c r="B81" s="21" t="s">
        <v>172</v>
      </c>
      <c r="C81" s="22">
        <v>41293</v>
      </c>
      <c r="D81" s="22">
        <v>2442</v>
      </c>
      <c r="E81" s="22">
        <v>2253</v>
      </c>
      <c r="F81" s="22">
        <v>188</v>
      </c>
      <c r="G81" s="22">
        <f t="shared" si="8"/>
        <v>3887</v>
      </c>
      <c r="H81" s="22">
        <v>3681</v>
      </c>
      <c r="I81" s="22">
        <v>0</v>
      </c>
      <c r="J81" s="22">
        <v>206</v>
      </c>
      <c r="K81" s="22">
        <v>40479</v>
      </c>
      <c r="L81" s="23">
        <f t="shared" si="9"/>
        <v>59.727045932593064</v>
      </c>
      <c r="M81" s="23">
        <f t="shared" si="10"/>
        <v>90.030817394707228</v>
      </c>
      <c r="N81" s="23">
        <f t="shared" si="11"/>
        <v>-30.303771462114163</v>
      </c>
    </row>
    <row r="82" spans="1:14" x14ac:dyDescent="0.2">
      <c r="A82" s="20" t="s">
        <v>173</v>
      </c>
      <c r="B82" s="21" t="s">
        <v>174</v>
      </c>
      <c r="C82" s="22">
        <v>41293</v>
      </c>
      <c r="D82" s="22">
        <v>2442</v>
      </c>
      <c r="E82" s="22">
        <v>2253</v>
      </c>
      <c r="F82" s="22">
        <v>188</v>
      </c>
      <c r="G82" s="22">
        <f t="shared" si="8"/>
        <v>3887</v>
      </c>
      <c r="H82" s="22">
        <v>3681</v>
      </c>
      <c r="I82" s="22">
        <v>0</v>
      </c>
      <c r="J82" s="22">
        <v>206</v>
      </c>
      <c r="K82" s="22">
        <v>40479</v>
      </c>
      <c r="L82" s="23">
        <f t="shared" si="9"/>
        <v>59.727045932593064</v>
      </c>
      <c r="M82" s="23">
        <f t="shared" si="10"/>
        <v>90.030817394707228</v>
      </c>
      <c r="N82" s="23">
        <f t="shared" si="11"/>
        <v>-30.303771462114163</v>
      </c>
    </row>
    <row r="83" spans="1:14" x14ac:dyDescent="0.2">
      <c r="A83" s="19" t="s">
        <v>175</v>
      </c>
      <c r="B83" s="21" t="s">
        <v>176</v>
      </c>
      <c r="C83" s="22">
        <v>78949</v>
      </c>
      <c r="D83" s="22">
        <v>7127</v>
      </c>
      <c r="E83" s="22">
        <v>6817</v>
      </c>
      <c r="F83" s="22">
        <v>307</v>
      </c>
      <c r="G83" s="22">
        <f t="shared" si="8"/>
        <v>13068</v>
      </c>
      <c r="H83" s="22">
        <v>12608</v>
      </c>
      <c r="I83" s="22">
        <v>3</v>
      </c>
      <c r="J83" s="22">
        <v>457</v>
      </c>
      <c r="K83" s="22">
        <v>72940</v>
      </c>
      <c r="L83" s="23">
        <f t="shared" si="9"/>
        <v>93.844847223959604</v>
      </c>
      <c r="M83" s="23">
        <f t="shared" si="10"/>
        <v>166.01597219021787</v>
      </c>
      <c r="N83" s="23">
        <f t="shared" si="11"/>
        <v>-72.171124966258262</v>
      </c>
    </row>
    <row r="84" spans="1:14" x14ac:dyDescent="0.2">
      <c r="A84" s="20" t="s">
        <v>177</v>
      </c>
      <c r="B84" s="21" t="s">
        <v>178</v>
      </c>
      <c r="C84" s="22">
        <v>20613</v>
      </c>
      <c r="D84" s="22">
        <v>1608</v>
      </c>
      <c r="E84" s="22">
        <v>1520</v>
      </c>
      <c r="F84" s="22">
        <v>85</v>
      </c>
      <c r="G84" s="22">
        <f t="shared" si="8"/>
        <v>3195</v>
      </c>
      <c r="H84" s="22">
        <v>3103</v>
      </c>
      <c r="I84" s="22">
        <v>0</v>
      </c>
      <c r="J84" s="22">
        <v>92</v>
      </c>
      <c r="K84" s="22">
        <v>18847</v>
      </c>
      <c r="L84" s="23">
        <f t="shared" si="9"/>
        <v>81.500253421186017</v>
      </c>
      <c r="M84" s="23">
        <f t="shared" si="10"/>
        <v>157.27318803852003</v>
      </c>
      <c r="N84" s="23">
        <f t="shared" si="11"/>
        <v>-75.772934617334016</v>
      </c>
    </row>
    <row r="85" spans="1:14" x14ac:dyDescent="0.2">
      <c r="A85" s="20" t="s">
        <v>179</v>
      </c>
      <c r="B85" s="21" t="s">
        <v>180</v>
      </c>
      <c r="C85" s="22">
        <v>12632</v>
      </c>
      <c r="D85" s="22">
        <v>1308</v>
      </c>
      <c r="E85" s="22">
        <v>1256</v>
      </c>
      <c r="F85" s="22">
        <v>52</v>
      </c>
      <c r="G85" s="22">
        <f t="shared" si="8"/>
        <v>1842</v>
      </c>
      <c r="H85" s="22">
        <v>1750</v>
      </c>
      <c r="I85" s="22">
        <v>1</v>
      </c>
      <c r="J85" s="22">
        <v>91</v>
      </c>
      <c r="K85" s="22">
        <v>12136</v>
      </c>
      <c r="L85" s="23">
        <f t="shared" si="9"/>
        <v>105.62015503875969</v>
      </c>
      <c r="M85" s="23">
        <f t="shared" si="10"/>
        <v>141.31136950904391</v>
      </c>
      <c r="N85" s="23">
        <f t="shared" si="11"/>
        <v>-35.691214470284223</v>
      </c>
    </row>
    <row r="86" spans="1:14" x14ac:dyDescent="0.2">
      <c r="A86" s="20" t="s">
        <v>181</v>
      </c>
      <c r="B86" s="21" t="s">
        <v>182</v>
      </c>
      <c r="C86" s="22">
        <v>14933</v>
      </c>
      <c r="D86" s="22">
        <v>1270</v>
      </c>
      <c r="E86" s="22">
        <v>1188</v>
      </c>
      <c r="F86" s="22">
        <v>82</v>
      </c>
      <c r="G86" s="22">
        <f t="shared" si="8"/>
        <v>1808</v>
      </c>
      <c r="H86" s="22">
        <v>1693</v>
      </c>
      <c r="I86" s="22">
        <v>0</v>
      </c>
      <c r="J86" s="22">
        <v>115</v>
      </c>
      <c r="K86" s="22">
        <v>14555</v>
      </c>
      <c r="L86" s="23">
        <f t="shared" si="9"/>
        <v>86.136733586543684</v>
      </c>
      <c r="M86" s="23">
        <f t="shared" si="10"/>
        <v>114.82637004883343</v>
      </c>
      <c r="N86" s="23">
        <f t="shared" si="11"/>
        <v>-28.689636462289741</v>
      </c>
    </row>
    <row r="87" spans="1:14" x14ac:dyDescent="0.2">
      <c r="A87" s="20" t="s">
        <v>183</v>
      </c>
      <c r="B87" s="21" t="s">
        <v>184</v>
      </c>
      <c r="C87" s="22">
        <v>10224</v>
      </c>
      <c r="D87" s="22">
        <v>659</v>
      </c>
      <c r="E87" s="22">
        <v>626</v>
      </c>
      <c r="F87" s="22">
        <v>33</v>
      </c>
      <c r="G87" s="22">
        <f t="shared" si="8"/>
        <v>1173</v>
      </c>
      <c r="H87" s="22">
        <v>1082</v>
      </c>
      <c r="I87" s="22">
        <v>2</v>
      </c>
      <c r="J87" s="22">
        <v>89</v>
      </c>
      <c r="K87" s="22">
        <v>9736</v>
      </c>
      <c r="L87" s="23">
        <f t="shared" si="9"/>
        <v>66.032064128256508</v>
      </c>
      <c r="M87" s="23">
        <f t="shared" si="10"/>
        <v>108.41683366733467</v>
      </c>
      <c r="N87" s="23">
        <f t="shared" si="11"/>
        <v>-42.384769539078164</v>
      </c>
    </row>
    <row r="88" spans="1:14" x14ac:dyDescent="0.2">
      <c r="A88" s="20" t="s">
        <v>185</v>
      </c>
      <c r="B88" s="21" t="s">
        <v>186</v>
      </c>
      <c r="C88" s="22">
        <v>17119</v>
      </c>
      <c r="D88" s="22">
        <v>1900</v>
      </c>
      <c r="E88" s="22">
        <v>1861</v>
      </c>
      <c r="F88" s="22">
        <v>39</v>
      </c>
      <c r="G88" s="22">
        <f t="shared" si="8"/>
        <v>4499</v>
      </c>
      <c r="H88" s="22">
        <v>4441</v>
      </c>
      <c r="I88" s="22">
        <v>0</v>
      </c>
      <c r="J88" s="22">
        <v>58</v>
      </c>
      <c r="K88" s="22">
        <v>14389</v>
      </c>
      <c r="L88" s="23">
        <f t="shared" si="9"/>
        <v>120.60429097372096</v>
      </c>
      <c r="M88" s="23">
        <f t="shared" si="10"/>
        <v>281.89666116541832</v>
      </c>
      <c r="N88" s="23">
        <f t="shared" si="11"/>
        <v>-161.29237019169736</v>
      </c>
    </row>
    <row r="89" spans="1:14" x14ac:dyDescent="0.2">
      <c r="A89" s="20" t="s">
        <v>187</v>
      </c>
      <c r="B89" s="21" t="s">
        <v>188</v>
      </c>
      <c r="C89" s="22">
        <v>3147</v>
      </c>
      <c r="D89" s="22">
        <v>351</v>
      </c>
      <c r="E89" s="22">
        <v>338</v>
      </c>
      <c r="F89" s="22">
        <v>13</v>
      </c>
      <c r="G89" s="22">
        <f t="shared" si="8"/>
        <v>524</v>
      </c>
      <c r="H89" s="22">
        <v>512</v>
      </c>
      <c r="I89" s="22">
        <v>0</v>
      </c>
      <c r="J89" s="22">
        <v>12</v>
      </c>
      <c r="K89" s="22">
        <v>2993</v>
      </c>
      <c r="L89" s="23">
        <f t="shared" si="9"/>
        <v>114.33224755700326</v>
      </c>
      <c r="M89" s="23">
        <f t="shared" si="10"/>
        <v>166.77524429967426</v>
      </c>
      <c r="N89" s="23">
        <f t="shared" si="11"/>
        <v>-52.442996742670999</v>
      </c>
    </row>
    <row r="90" spans="1:14" x14ac:dyDescent="0.2">
      <c r="A90" s="20" t="s">
        <v>189</v>
      </c>
      <c r="B90" s="21" t="s">
        <v>190</v>
      </c>
      <c r="C90" s="22">
        <v>281</v>
      </c>
      <c r="D90" s="22">
        <v>31</v>
      </c>
      <c r="E90" s="22">
        <v>28</v>
      </c>
      <c r="F90" s="22">
        <v>3</v>
      </c>
      <c r="G90" s="22">
        <f t="shared" si="8"/>
        <v>27</v>
      </c>
      <c r="H90" s="22">
        <v>27</v>
      </c>
      <c r="I90" s="22">
        <v>0</v>
      </c>
      <c r="J90" s="22">
        <v>0</v>
      </c>
      <c r="K90" s="22">
        <v>284</v>
      </c>
      <c r="L90" s="23">
        <f t="shared" si="9"/>
        <v>109.73451327433628</v>
      </c>
      <c r="M90" s="23">
        <f t="shared" si="10"/>
        <v>95.575221238938056</v>
      </c>
      <c r="N90" s="23">
        <f t="shared" si="11"/>
        <v>14.159292035398224</v>
      </c>
    </row>
    <row r="91" spans="1:14" x14ac:dyDescent="0.2">
      <c r="A91" s="19" t="s">
        <v>191</v>
      </c>
      <c r="B91" s="21" t="s">
        <v>192</v>
      </c>
      <c r="C91" s="22">
        <v>31987</v>
      </c>
      <c r="D91" s="22">
        <v>3905</v>
      </c>
      <c r="E91" s="22">
        <v>3763</v>
      </c>
      <c r="F91" s="22">
        <v>142</v>
      </c>
      <c r="G91" s="22">
        <f t="shared" si="8"/>
        <v>6788</v>
      </c>
      <c r="H91" s="22">
        <v>6627</v>
      </c>
      <c r="I91" s="22">
        <v>1</v>
      </c>
      <c r="J91" s="22">
        <v>160</v>
      </c>
      <c r="K91" s="22">
        <v>29076</v>
      </c>
      <c r="L91" s="23">
        <f t="shared" si="9"/>
        <v>127.9006927271834</v>
      </c>
      <c r="M91" s="23">
        <f t="shared" si="10"/>
        <v>217.05451746556835</v>
      </c>
      <c r="N91" s="23">
        <f t="shared" si="11"/>
        <v>-89.153824738384955</v>
      </c>
    </row>
    <row r="92" spans="1:14" x14ac:dyDescent="0.2">
      <c r="A92" s="20" t="s">
        <v>193</v>
      </c>
      <c r="B92" s="21" t="s">
        <v>194</v>
      </c>
      <c r="C92" s="22">
        <v>4390</v>
      </c>
      <c r="D92" s="22">
        <v>527</v>
      </c>
      <c r="E92" s="22">
        <v>498</v>
      </c>
      <c r="F92" s="22">
        <v>29</v>
      </c>
      <c r="G92" s="22">
        <f t="shared" si="8"/>
        <v>756</v>
      </c>
      <c r="H92" s="22">
        <v>739</v>
      </c>
      <c r="I92" s="22">
        <v>0</v>
      </c>
      <c r="J92" s="22">
        <v>17</v>
      </c>
      <c r="K92" s="22">
        <v>4217</v>
      </c>
      <c r="L92" s="23">
        <f t="shared" si="9"/>
        <v>122.45846404089694</v>
      </c>
      <c r="M92" s="23">
        <f t="shared" si="10"/>
        <v>171.72069245962589</v>
      </c>
      <c r="N92" s="23">
        <f t="shared" si="11"/>
        <v>-49.262228418728952</v>
      </c>
    </row>
    <row r="93" spans="1:14" x14ac:dyDescent="0.2">
      <c r="A93" s="20" t="s">
        <v>195</v>
      </c>
      <c r="B93" s="21" t="s">
        <v>196</v>
      </c>
      <c r="C93" s="22">
        <v>2338</v>
      </c>
      <c r="D93" s="22">
        <v>342</v>
      </c>
      <c r="E93" s="22">
        <v>335</v>
      </c>
      <c r="F93" s="22">
        <v>7</v>
      </c>
      <c r="G93" s="22">
        <f t="shared" si="8"/>
        <v>580</v>
      </c>
      <c r="H93" s="22">
        <v>565</v>
      </c>
      <c r="I93" s="22">
        <v>0</v>
      </c>
      <c r="J93" s="22">
        <v>15</v>
      </c>
      <c r="K93" s="22">
        <v>2061</v>
      </c>
      <c r="L93" s="23">
        <f t="shared" si="9"/>
        <v>155.48988406456013</v>
      </c>
      <c r="M93" s="23">
        <f t="shared" si="10"/>
        <v>256.87656285519438</v>
      </c>
      <c r="N93" s="23">
        <f t="shared" si="11"/>
        <v>-101.38667879063425</v>
      </c>
    </row>
    <row r="94" spans="1:14" x14ac:dyDescent="0.2">
      <c r="A94" s="20" t="s">
        <v>197</v>
      </c>
      <c r="B94" s="21" t="s">
        <v>198</v>
      </c>
      <c r="C94" s="22">
        <v>7419</v>
      </c>
      <c r="D94" s="22">
        <v>359</v>
      </c>
      <c r="E94" s="22">
        <v>340</v>
      </c>
      <c r="F94" s="22">
        <v>19</v>
      </c>
      <c r="G94" s="22">
        <f t="shared" si="8"/>
        <v>1421</v>
      </c>
      <c r="H94" s="22">
        <v>1373</v>
      </c>
      <c r="I94" s="22">
        <v>0</v>
      </c>
      <c r="J94" s="22">
        <v>48</v>
      </c>
      <c r="K94" s="22">
        <v>6271</v>
      </c>
      <c r="L94" s="23">
        <f t="shared" si="9"/>
        <v>52.447041636230828</v>
      </c>
      <c r="M94" s="23">
        <f t="shared" si="10"/>
        <v>200.58436815193571</v>
      </c>
      <c r="N94" s="23">
        <f t="shared" si="11"/>
        <v>-148.13732651570487</v>
      </c>
    </row>
    <row r="95" spans="1:14" x14ac:dyDescent="0.2">
      <c r="A95" s="20" t="s">
        <v>199</v>
      </c>
      <c r="B95" s="21" t="s">
        <v>200</v>
      </c>
      <c r="C95" s="22">
        <v>4139</v>
      </c>
      <c r="D95" s="22">
        <v>206</v>
      </c>
      <c r="E95" s="22">
        <v>179</v>
      </c>
      <c r="F95" s="22">
        <v>27</v>
      </c>
      <c r="G95" s="22">
        <f t="shared" si="8"/>
        <v>562</v>
      </c>
      <c r="H95" s="22">
        <v>538</v>
      </c>
      <c r="I95" s="22">
        <v>1</v>
      </c>
      <c r="J95" s="22">
        <v>23</v>
      </c>
      <c r="K95" s="22">
        <v>3774</v>
      </c>
      <c r="L95" s="23">
        <f t="shared" si="9"/>
        <v>52.066220144066726</v>
      </c>
      <c r="M95" s="23">
        <f t="shared" si="10"/>
        <v>135.97876911411601</v>
      </c>
      <c r="N95" s="23">
        <f t="shared" si="11"/>
        <v>-83.912548970049272</v>
      </c>
    </row>
    <row r="96" spans="1:14" x14ac:dyDescent="0.2">
      <c r="A96" s="20" t="s">
        <v>201</v>
      </c>
      <c r="B96" s="21" t="s">
        <v>202</v>
      </c>
      <c r="C96" s="22">
        <v>6647</v>
      </c>
      <c r="D96" s="22">
        <v>1467</v>
      </c>
      <c r="E96" s="22">
        <v>1441</v>
      </c>
      <c r="F96" s="22">
        <v>26</v>
      </c>
      <c r="G96" s="22">
        <f t="shared" si="8"/>
        <v>2029</v>
      </c>
      <c r="H96" s="22">
        <v>2003</v>
      </c>
      <c r="I96" s="22">
        <v>0</v>
      </c>
      <c r="J96" s="22">
        <v>26</v>
      </c>
      <c r="K96" s="22">
        <v>6057</v>
      </c>
      <c r="L96" s="23">
        <f t="shared" si="9"/>
        <v>230.95088161209068</v>
      </c>
      <c r="M96" s="23">
        <f t="shared" si="10"/>
        <v>315.33375314861462</v>
      </c>
      <c r="N96" s="23">
        <f t="shared" si="11"/>
        <v>-84.382871536523936</v>
      </c>
    </row>
    <row r="97" spans="1:14" x14ac:dyDescent="0.2">
      <c r="A97" s="20" t="s">
        <v>203</v>
      </c>
      <c r="B97" s="21" t="s">
        <v>204</v>
      </c>
      <c r="C97" s="22">
        <v>7054</v>
      </c>
      <c r="D97" s="22">
        <v>1004</v>
      </c>
      <c r="E97" s="22">
        <v>970</v>
      </c>
      <c r="F97" s="22">
        <v>34</v>
      </c>
      <c r="G97" s="22">
        <f t="shared" si="8"/>
        <v>1440</v>
      </c>
      <c r="H97" s="22">
        <v>1409</v>
      </c>
      <c r="I97" s="22">
        <v>0</v>
      </c>
      <c r="J97" s="22">
        <v>31</v>
      </c>
      <c r="K97" s="22">
        <v>6696</v>
      </c>
      <c r="L97" s="23">
        <f t="shared" si="9"/>
        <v>146.03636363636363</v>
      </c>
      <c r="M97" s="23">
        <f t="shared" si="10"/>
        <v>204.94545454545454</v>
      </c>
      <c r="N97" s="23">
        <f t="shared" si="11"/>
        <v>-58.909090909090907</v>
      </c>
    </row>
    <row r="98" spans="1:14" x14ac:dyDescent="0.2">
      <c r="A98" s="19" t="s">
        <v>205</v>
      </c>
      <c r="B98" s="21" t="s">
        <v>206</v>
      </c>
      <c r="C98" s="22">
        <v>1614</v>
      </c>
      <c r="D98" s="22">
        <v>30</v>
      </c>
      <c r="E98" s="22">
        <v>29</v>
      </c>
      <c r="F98" s="22">
        <v>1</v>
      </c>
      <c r="G98" s="22">
        <f t="shared" si="8"/>
        <v>74</v>
      </c>
      <c r="H98" s="22">
        <v>69</v>
      </c>
      <c r="I98" s="22">
        <v>4</v>
      </c>
      <c r="J98" s="22">
        <v>1</v>
      </c>
      <c r="K98" s="22">
        <v>1562</v>
      </c>
      <c r="L98" s="23">
        <f t="shared" si="9"/>
        <v>18.89168765743073</v>
      </c>
      <c r="M98" s="23">
        <f t="shared" si="10"/>
        <v>43.450881612090683</v>
      </c>
      <c r="N98" s="23">
        <f t="shared" si="11"/>
        <v>-24.559193954659953</v>
      </c>
    </row>
    <row r="99" spans="1:14" x14ac:dyDescent="0.2">
      <c r="A99" s="20" t="s">
        <v>207</v>
      </c>
      <c r="B99" s="21" t="s">
        <v>208</v>
      </c>
      <c r="C99" s="22">
        <v>1614</v>
      </c>
      <c r="D99" s="22">
        <v>30</v>
      </c>
      <c r="E99" s="22">
        <v>29</v>
      </c>
      <c r="F99" s="22">
        <v>1</v>
      </c>
      <c r="G99" s="22">
        <f t="shared" si="8"/>
        <v>74</v>
      </c>
      <c r="H99" s="22">
        <v>69</v>
      </c>
      <c r="I99" s="22">
        <v>4</v>
      </c>
      <c r="J99" s="22">
        <v>1</v>
      </c>
      <c r="K99" s="22">
        <v>1562</v>
      </c>
      <c r="L99" s="23">
        <f t="shared" si="9"/>
        <v>18.89168765743073</v>
      </c>
      <c r="M99" s="23">
        <f t="shared" si="10"/>
        <v>43.450881612090683</v>
      </c>
      <c r="N99" s="23">
        <f t="shared" si="11"/>
        <v>-24.559193954659953</v>
      </c>
    </row>
    <row r="100" spans="1:14" x14ac:dyDescent="0.2">
      <c r="A100" s="19" t="s">
        <v>209</v>
      </c>
      <c r="B100" s="21" t="s">
        <v>210</v>
      </c>
      <c r="C100" s="22">
        <v>6843</v>
      </c>
      <c r="D100" s="22">
        <v>510</v>
      </c>
      <c r="E100" s="22">
        <v>493</v>
      </c>
      <c r="F100" s="22">
        <v>17</v>
      </c>
      <c r="G100" s="22">
        <f t="shared" si="8"/>
        <v>724</v>
      </c>
      <c r="H100" s="22">
        <v>712</v>
      </c>
      <c r="I100" s="22">
        <v>1</v>
      </c>
      <c r="J100" s="22">
        <v>11</v>
      </c>
      <c r="K100" s="22">
        <v>6594</v>
      </c>
      <c r="L100" s="23">
        <f t="shared" si="9"/>
        <v>75.90980129493191</v>
      </c>
      <c r="M100" s="23">
        <f t="shared" si="10"/>
        <v>105.97603631763042</v>
      </c>
      <c r="N100" s="23">
        <f t="shared" si="11"/>
        <v>-30.066235022698507</v>
      </c>
    </row>
    <row r="101" spans="1:14" x14ac:dyDescent="0.2">
      <c r="A101" s="20" t="s">
        <v>211</v>
      </c>
      <c r="B101" s="21" t="s">
        <v>212</v>
      </c>
      <c r="C101" s="22">
        <v>6843</v>
      </c>
      <c r="D101" s="22">
        <v>510</v>
      </c>
      <c r="E101" s="22">
        <v>493</v>
      </c>
      <c r="F101" s="22">
        <v>17</v>
      </c>
      <c r="G101" s="22">
        <f t="shared" si="8"/>
        <v>724</v>
      </c>
      <c r="H101" s="22">
        <v>712</v>
      </c>
      <c r="I101" s="22">
        <v>1</v>
      </c>
      <c r="J101" s="22">
        <v>11</v>
      </c>
      <c r="K101" s="22">
        <v>6594</v>
      </c>
      <c r="L101" s="23">
        <f t="shared" si="9"/>
        <v>75.90980129493191</v>
      </c>
      <c r="M101" s="23">
        <f t="shared" si="10"/>
        <v>105.97603631763042</v>
      </c>
      <c r="N101" s="23">
        <f t="shared" si="11"/>
        <v>-30.066235022698507</v>
      </c>
    </row>
    <row r="102" spans="1:14" x14ac:dyDescent="0.2">
      <c r="A102" s="19" t="s">
        <v>213</v>
      </c>
      <c r="B102" s="21" t="s">
        <v>214</v>
      </c>
      <c r="C102" s="22">
        <v>10610</v>
      </c>
      <c r="D102" s="22">
        <v>951</v>
      </c>
      <c r="E102" s="22">
        <v>922</v>
      </c>
      <c r="F102" s="22">
        <v>29</v>
      </c>
      <c r="G102" s="22">
        <f t="shared" si="8"/>
        <v>816</v>
      </c>
      <c r="H102" s="22">
        <v>790</v>
      </c>
      <c r="I102" s="22">
        <v>2</v>
      </c>
      <c r="J102" s="22">
        <v>24</v>
      </c>
      <c r="K102" s="22">
        <v>10765</v>
      </c>
      <c r="L102" s="23">
        <f t="shared" si="9"/>
        <v>88.982456140350877</v>
      </c>
      <c r="M102" s="23">
        <f t="shared" si="10"/>
        <v>73.918128654970758</v>
      </c>
      <c r="N102" s="23">
        <f t="shared" si="11"/>
        <v>15.064327485380119</v>
      </c>
    </row>
    <row r="103" spans="1:14" x14ac:dyDescent="0.2">
      <c r="A103" s="20" t="s">
        <v>215</v>
      </c>
      <c r="B103" s="21" t="s">
        <v>216</v>
      </c>
      <c r="C103" s="22">
        <v>8318</v>
      </c>
      <c r="D103" s="22">
        <v>750</v>
      </c>
      <c r="E103" s="22">
        <v>729</v>
      </c>
      <c r="F103" s="22">
        <v>21</v>
      </c>
      <c r="G103" s="22">
        <f t="shared" si="8"/>
        <v>646</v>
      </c>
      <c r="H103" s="22">
        <v>625</v>
      </c>
      <c r="I103" s="22">
        <v>2</v>
      </c>
      <c r="J103" s="22">
        <v>19</v>
      </c>
      <c r="K103" s="22">
        <v>8442</v>
      </c>
      <c r="L103" s="23">
        <f t="shared" si="9"/>
        <v>89.498806682577566</v>
      </c>
      <c r="M103" s="23">
        <f t="shared" si="10"/>
        <v>74.582338902147967</v>
      </c>
      <c r="N103" s="23">
        <f t="shared" si="11"/>
        <v>14.916467780429599</v>
      </c>
    </row>
    <row r="104" spans="1:14" x14ac:dyDescent="0.2">
      <c r="A104" s="20" t="s">
        <v>217</v>
      </c>
      <c r="B104" s="21" t="s">
        <v>218</v>
      </c>
      <c r="C104" s="22">
        <v>498</v>
      </c>
      <c r="D104" s="22">
        <v>18</v>
      </c>
      <c r="E104" s="22">
        <v>17</v>
      </c>
      <c r="F104" s="22">
        <v>1</v>
      </c>
      <c r="G104" s="22">
        <f t="shared" si="8"/>
        <v>49</v>
      </c>
      <c r="H104" s="22">
        <v>49</v>
      </c>
      <c r="I104" s="22">
        <v>0</v>
      </c>
      <c r="J104" s="22">
        <v>0</v>
      </c>
      <c r="K104" s="22">
        <v>447</v>
      </c>
      <c r="L104" s="23">
        <f t="shared" si="9"/>
        <v>38.095238095238095</v>
      </c>
      <c r="M104" s="23">
        <f t="shared" si="10"/>
        <v>103.70370370370371</v>
      </c>
      <c r="N104" s="23">
        <f t="shared" si="11"/>
        <v>-65.608465608465622</v>
      </c>
    </row>
    <row r="105" spans="1:14" x14ac:dyDescent="0.2">
      <c r="A105" s="20" t="s">
        <v>219</v>
      </c>
      <c r="B105" s="21" t="s">
        <v>220</v>
      </c>
      <c r="C105" s="22">
        <v>1794</v>
      </c>
      <c r="D105" s="22">
        <v>183</v>
      </c>
      <c r="E105" s="22">
        <v>176</v>
      </c>
      <c r="F105" s="22">
        <v>7</v>
      </c>
      <c r="G105" s="22">
        <f t="shared" si="8"/>
        <v>121</v>
      </c>
      <c r="H105" s="22">
        <v>116</v>
      </c>
      <c r="I105" s="22">
        <v>0</v>
      </c>
      <c r="J105" s="22">
        <v>5</v>
      </c>
      <c r="K105" s="22">
        <v>1876</v>
      </c>
      <c r="L105" s="23">
        <f t="shared" si="9"/>
        <v>99.727520435967307</v>
      </c>
      <c r="M105" s="23">
        <f t="shared" si="10"/>
        <v>63.21525885558583</v>
      </c>
      <c r="N105" s="23">
        <f t="shared" si="11"/>
        <v>36.512261580381477</v>
      </c>
    </row>
    <row r="106" spans="1:14" x14ac:dyDescent="0.2">
      <c r="A106" s="19" t="s">
        <v>221</v>
      </c>
      <c r="B106" s="21" t="s">
        <v>222</v>
      </c>
      <c r="C106" s="22">
        <v>11083</v>
      </c>
      <c r="D106" s="22">
        <v>878</v>
      </c>
      <c r="E106" s="22">
        <v>849</v>
      </c>
      <c r="F106" s="22">
        <v>29</v>
      </c>
      <c r="G106" s="22">
        <f t="shared" ref="G106:G119" si="12">H106+I106+J106</f>
        <v>1423</v>
      </c>
      <c r="H106" s="22">
        <v>1375</v>
      </c>
      <c r="I106" s="22">
        <v>0</v>
      </c>
      <c r="J106" s="22">
        <v>48</v>
      </c>
      <c r="K106" s="22">
        <v>10517</v>
      </c>
      <c r="L106" s="23">
        <f t="shared" ref="L106:L119" si="13">IF(C106/2+K106/2&lt;&gt;0,1000*D106/(C106/2+K106/2),0)</f>
        <v>81.296296296296291</v>
      </c>
      <c r="M106" s="23">
        <f t="shared" ref="M106:M119" si="14">IF(C106/2+K106/2&lt;&gt;0,1000*H106/(C106/2+K106/2),0)</f>
        <v>127.31481481481481</v>
      </c>
      <c r="N106" s="23">
        <f t="shared" ref="N106:N119" si="15">L106-M106</f>
        <v>-46.018518518518519</v>
      </c>
    </row>
    <row r="107" spans="1:14" x14ac:dyDescent="0.2">
      <c r="A107" s="20" t="s">
        <v>223</v>
      </c>
      <c r="B107" s="21" t="s">
        <v>224</v>
      </c>
      <c r="C107" s="22">
        <v>3172</v>
      </c>
      <c r="D107" s="22">
        <v>249</v>
      </c>
      <c r="E107" s="22">
        <v>239</v>
      </c>
      <c r="F107" s="22">
        <v>10</v>
      </c>
      <c r="G107" s="22">
        <f t="shared" si="12"/>
        <v>348</v>
      </c>
      <c r="H107" s="22">
        <v>341</v>
      </c>
      <c r="I107" s="22">
        <v>0</v>
      </c>
      <c r="J107" s="22">
        <v>7</v>
      </c>
      <c r="K107" s="22">
        <v>3065</v>
      </c>
      <c r="L107" s="23">
        <f t="shared" si="13"/>
        <v>79.846079846079846</v>
      </c>
      <c r="M107" s="23">
        <f t="shared" si="14"/>
        <v>109.34744268077601</v>
      </c>
      <c r="N107" s="23">
        <f t="shared" si="15"/>
        <v>-29.501362834696167</v>
      </c>
    </row>
    <row r="108" spans="1:14" x14ac:dyDescent="0.2">
      <c r="A108" s="20" t="s">
        <v>225</v>
      </c>
      <c r="B108" s="21" t="s">
        <v>226</v>
      </c>
      <c r="C108" s="22">
        <v>830</v>
      </c>
      <c r="D108" s="22">
        <v>24</v>
      </c>
      <c r="E108" s="22">
        <v>23</v>
      </c>
      <c r="F108" s="22">
        <v>1</v>
      </c>
      <c r="G108" s="22">
        <f t="shared" si="12"/>
        <v>82</v>
      </c>
      <c r="H108" s="22">
        <v>79</v>
      </c>
      <c r="I108" s="22">
        <v>0</v>
      </c>
      <c r="J108" s="22">
        <v>3</v>
      </c>
      <c r="K108" s="22">
        <v>769</v>
      </c>
      <c r="L108" s="23">
        <f t="shared" si="13"/>
        <v>30.0187617260788</v>
      </c>
      <c r="M108" s="23">
        <f t="shared" si="14"/>
        <v>98.811757348342709</v>
      </c>
      <c r="N108" s="23">
        <f t="shared" si="15"/>
        <v>-68.792995622263902</v>
      </c>
    </row>
    <row r="109" spans="1:14" x14ac:dyDescent="0.2">
      <c r="A109" s="20" t="s">
        <v>227</v>
      </c>
      <c r="B109" s="21" t="s">
        <v>228</v>
      </c>
      <c r="C109" s="22">
        <v>105</v>
      </c>
      <c r="D109" s="22">
        <v>3</v>
      </c>
      <c r="E109" s="22">
        <v>3</v>
      </c>
      <c r="F109" s="22">
        <v>0</v>
      </c>
      <c r="G109" s="22">
        <f t="shared" si="12"/>
        <v>22</v>
      </c>
      <c r="H109" s="22">
        <v>22</v>
      </c>
      <c r="I109" s="22">
        <v>0</v>
      </c>
      <c r="J109" s="22">
        <v>0</v>
      </c>
      <c r="K109" s="22">
        <v>81</v>
      </c>
      <c r="L109" s="23">
        <f t="shared" si="13"/>
        <v>32.258064516129032</v>
      </c>
      <c r="M109" s="23">
        <f t="shared" si="14"/>
        <v>236.55913978494624</v>
      </c>
      <c r="N109" s="23">
        <f t="shared" si="15"/>
        <v>-204.30107526881721</v>
      </c>
    </row>
    <row r="110" spans="1:14" x14ac:dyDescent="0.2">
      <c r="A110" s="20" t="s">
        <v>229</v>
      </c>
      <c r="B110" s="21" t="s">
        <v>230</v>
      </c>
      <c r="C110" s="22">
        <v>6976</v>
      </c>
      <c r="D110" s="22">
        <v>602</v>
      </c>
      <c r="E110" s="22">
        <v>584</v>
      </c>
      <c r="F110" s="22">
        <v>18</v>
      </c>
      <c r="G110" s="22">
        <f t="shared" si="12"/>
        <v>971</v>
      </c>
      <c r="H110" s="22">
        <v>933</v>
      </c>
      <c r="I110" s="22">
        <v>0</v>
      </c>
      <c r="J110" s="22">
        <v>38</v>
      </c>
      <c r="K110" s="22">
        <v>6602</v>
      </c>
      <c r="L110" s="23">
        <f t="shared" si="13"/>
        <v>88.672853144793052</v>
      </c>
      <c r="M110" s="23">
        <f t="shared" si="14"/>
        <v>137.4281926646045</v>
      </c>
      <c r="N110" s="23">
        <f t="shared" si="15"/>
        <v>-48.755339519811443</v>
      </c>
    </row>
    <row r="111" spans="1:14" x14ac:dyDescent="0.2">
      <c r="A111" s="19" t="s">
        <v>231</v>
      </c>
      <c r="B111" s="21" t="s">
        <v>232</v>
      </c>
      <c r="C111" s="22">
        <v>21373</v>
      </c>
      <c r="D111" s="22">
        <v>1448</v>
      </c>
      <c r="E111" s="22">
        <v>1423</v>
      </c>
      <c r="F111" s="22">
        <v>25</v>
      </c>
      <c r="G111" s="22">
        <f t="shared" si="12"/>
        <v>2650</v>
      </c>
      <c r="H111" s="22">
        <v>2606</v>
      </c>
      <c r="I111" s="22">
        <v>0</v>
      </c>
      <c r="J111" s="22">
        <v>44</v>
      </c>
      <c r="K111" s="22">
        <v>20004</v>
      </c>
      <c r="L111" s="23">
        <f t="shared" si="13"/>
        <v>69.990574473741447</v>
      </c>
      <c r="M111" s="23">
        <f t="shared" si="14"/>
        <v>125.96369963989656</v>
      </c>
      <c r="N111" s="23">
        <f t="shared" si="15"/>
        <v>-55.973125166155114</v>
      </c>
    </row>
    <row r="112" spans="1:14" x14ac:dyDescent="0.2">
      <c r="A112" s="20" t="s">
        <v>233</v>
      </c>
      <c r="B112" s="21" t="s">
        <v>234</v>
      </c>
      <c r="C112" s="22">
        <v>11515</v>
      </c>
      <c r="D112" s="22">
        <v>546</v>
      </c>
      <c r="E112" s="22">
        <v>537</v>
      </c>
      <c r="F112" s="22">
        <v>9</v>
      </c>
      <c r="G112" s="22">
        <f t="shared" si="12"/>
        <v>788</v>
      </c>
      <c r="H112" s="22">
        <v>773</v>
      </c>
      <c r="I112" s="22">
        <v>0</v>
      </c>
      <c r="J112" s="22">
        <v>15</v>
      </c>
      <c r="K112" s="22">
        <v>11282</v>
      </c>
      <c r="L112" s="23">
        <f t="shared" si="13"/>
        <v>47.90103961047506</v>
      </c>
      <c r="M112" s="23">
        <f t="shared" si="14"/>
        <v>67.815940693950964</v>
      </c>
      <c r="N112" s="23">
        <f t="shared" si="15"/>
        <v>-19.914901083475904</v>
      </c>
    </row>
    <row r="113" spans="1:14" x14ac:dyDescent="0.2">
      <c r="A113" s="20" t="s">
        <v>235</v>
      </c>
      <c r="B113" s="21" t="s">
        <v>236</v>
      </c>
      <c r="C113" s="22">
        <v>3047</v>
      </c>
      <c r="D113" s="22">
        <v>330</v>
      </c>
      <c r="E113" s="22">
        <v>327</v>
      </c>
      <c r="F113" s="22">
        <v>3</v>
      </c>
      <c r="G113" s="22">
        <f t="shared" si="12"/>
        <v>597</v>
      </c>
      <c r="H113" s="22">
        <v>588</v>
      </c>
      <c r="I113" s="22">
        <v>0</v>
      </c>
      <c r="J113" s="22">
        <v>9</v>
      </c>
      <c r="K113" s="22">
        <v>2766</v>
      </c>
      <c r="L113" s="23">
        <f t="shared" si="13"/>
        <v>113.53862033373473</v>
      </c>
      <c r="M113" s="23">
        <f t="shared" si="14"/>
        <v>202.30517804920007</v>
      </c>
      <c r="N113" s="23">
        <f t="shared" si="15"/>
        <v>-88.766557715465339</v>
      </c>
    </row>
    <row r="114" spans="1:14" x14ac:dyDescent="0.2">
      <c r="A114" s="20" t="s">
        <v>237</v>
      </c>
      <c r="B114" s="21" t="s">
        <v>238</v>
      </c>
      <c r="C114" s="22">
        <v>6811</v>
      </c>
      <c r="D114" s="22">
        <v>572</v>
      </c>
      <c r="E114" s="22">
        <v>559</v>
      </c>
      <c r="F114" s="22">
        <v>13</v>
      </c>
      <c r="G114" s="22">
        <f t="shared" si="12"/>
        <v>1265</v>
      </c>
      <c r="H114" s="22">
        <v>1245</v>
      </c>
      <c r="I114" s="22">
        <v>0</v>
      </c>
      <c r="J114" s="22">
        <v>20</v>
      </c>
      <c r="K114" s="22">
        <v>5956</v>
      </c>
      <c r="L114" s="23">
        <f t="shared" si="13"/>
        <v>89.606015508733449</v>
      </c>
      <c r="M114" s="23">
        <f t="shared" si="14"/>
        <v>195.03407221743558</v>
      </c>
      <c r="N114" s="23">
        <f t="shared" si="15"/>
        <v>-105.42805670870213</v>
      </c>
    </row>
    <row r="115" spans="1:14" x14ac:dyDescent="0.2">
      <c r="A115" s="19" t="s">
        <v>239</v>
      </c>
      <c r="B115" s="21" t="s">
        <v>240</v>
      </c>
      <c r="C115" s="22">
        <v>39</v>
      </c>
      <c r="D115" s="22">
        <v>3</v>
      </c>
      <c r="E115" s="22">
        <v>3</v>
      </c>
      <c r="F115" s="22">
        <v>0</v>
      </c>
      <c r="G115" s="22">
        <f t="shared" si="12"/>
        <v>5</v>
      </c>
      <c r="H115" s="22">
        <v>5</v>
      </c>
      <c r="I115" s="22">
        <v>0</v>
      </c>
      <c r="J115" s="22">
        <v>0</v>
      </c>
      <c r="K115" s="22">
        <v>35</v>
      </c>
      <c r="L115" s="23">
        <f t="shared" si="13"/>
        <v>81.081081081081081</v>
      </c>
      <c r="M115" s="23">
        <f t="shared" si="14"/>
        <v>135.13513513513513</v>
      </c>
      <c r="N115" s="23">
        <f t="shared" si="15"/>
        <v>-54.054054054054049</v>
      </c>
    </row>
    <row r="116" spans="1:14" x14ac:dyDescent="0.2">
      <c r="A116" s="20" t="s">
        <v>241</v>
      </c>
      <c r="B116" s="21" t="s">
        <v>242</v>
      </c>
      <c r="C116" s="22">
        <v>33</v>
      </c>
      <c r="D116" s="22">
        <v>3</v>
      </c>
      <c r="E116" s="22">
        <v>3</v>
      </c>
      <c r="F116" s="22">
        <v>0</v>
      </c>
      <c r="G116" s="22">
        <f t="shared" si="12"/>
        <v>4</v>
      </c>
      <c r="H116" s="22">
        <v>4</v>
      </c>
      <c r="I116" s="22">
        <v>0</v>
      </c>
      <c r="J116" s="22">
        <v>0</v>
      </c>
      <c r="K116" s="22">
        <v>32</v>
      </c>
      <c r="L116" s="23">
        <f t="shared" si="13"/>
        <v>92.307692307692307</v>
      </c>
      <c r="M116" s="23">
        <f t="shared" si="14"/>
        <v>123.07692307692308</v>
      </c>
      <c r="N116" s="23">
        <f t="shared" si="15"/>
        <v>-30.769230769230774</v>
      </c>
    </row>
    <row r="117" spans="1:14" x14ac:dyDescent="0.2">
      <c r="A117" s="20" t="s">
        <v>243</v>
      </c>
      <c r="B117" s="21" t="s">
        <v>244</v>
      </c>
      <c r="C117" s="22">
        <v>6</v>
      </c>
      <c r="D117" s="22">
        <v>0</v>
      </c>
      <c r="E117" s="22">
        <v>0</v>
      </c>
      <c r="F117" s="22">
        <v>0</v>
      </c>
      <c r="G117" s="22">
        <f t="shared" si="12"/>
        <v>1</v>
      </c>
      <c r="H117" s="22">
        <v>1</v>
      </c>
      <c r="I117" s="22">
        <v>0</v>
      </c>
      <c r="J117" s="22">
        <v>0</v>
      </c>
      <c r="K117" s="22">
        <v>3</v>
      </c>
      <c r="L117" s="23">
        <f t="shared" si="13"/>
        <v>0</v>
      </c>
      <c r="M117" s="23">
        <f t="shared" si="14"/>
        <v>222.22222222222223</v>
      </c>
      <c r="N117" s="23">
        <f t="shared" si="15"/>
        <v>-222.22222222222223</v>
      </c>
    </row>
    <row r="118" spans="1:14" x14ac:dyDescent="0.2">
      <c r="A118" s="19" t="s">
        <v>245</v>
      </c>
      <c r="B118" s="21" t="s">
        <v>246</v>
      </c>
      <c r="C118" s="22">
        <v>9</v>
      </c>
      <c r="D118" s="22">
        <v>1</v>
      </c>
      <c r="E118" s="22">
        <v>1</v>
      </c>
      <c r="F118" s="22">
        <v>0</v>
      </c>
      <c r="G118" s="22">
        <f t="shared" si="12"/>
        <v>0</v>
      </c>
      <c r="H118" s="22">
        <v>0</v>
      </c>
      <c r="I118" s="22">
        <v>0</v>
      </c>
      <c r="J118" s="22">
        <v>0</v>
      </c>
      <c r="K118" s="22">
        <v>10</v>
      </c>
      <c r="L118" s="23">
        <f t="shared" si="13"/>
        <v>105.26315789473684</v>
      </c>
      <c r="M118" s="23">
        <f t="shared" si="14"/>
        <v>0</v>
      </c>
      <c r="N118" s="23">
        <f t="shared" si="15"/>
        <v>105.26315789473684</v>
      </c>
    </row>
    <row r="119" spans="1:14" x14ac:dyDescent="0.2">
      <c r="A119" s="20" t="s">
        <v>247</v>
      </c>
      <c r="B119" s="21" t="s">
        <v>248</v>
      </c>
      <c r="C119" s="22">
        <v>9</v>
      </c>
      <c r="D119" s="22">
        <v>1</v>
      </c>
      <c r="E119" s="22">
        <v>1</v>
      </c>
      <c r="F119" s="22">
        <v>0</v>
      </c>
      <c r="G119" s="22">
        <f t="shared" si="12"/>
        <v>0</v>
      </c>
      <c r="H119" s="22">
        <v>0</v>
      </c>
      <c r="I119" s="22">
        <v>0</v>
      </c>
      <c r="J119" s="22">
        <v>0</v>
      </c>
      <c r="K119" s="22">
        <v>10</v>
      </c>
      <c r="L119" s="23">
        <f t="shared" si="13"/>
        <v>105.26315789473684</v>
      </c>
      <c r="M119" s="23">
        <f t="shared" si="14"/>
        <v>0</v>
      </c>
      <c r="N119" s="23">
        <f t="shared" si="15"/>
        <v>105.26315789473684</v>
      </c>
    </row>
  </sheetData>
  <mergeCells count="16">
    <mergeCell ref="L1:M1"/>
    <mergeCell ref="C5:K5"/>
    <mergeCell ref="M5:M7"/>
    <mergeCell ref="C6:C8"/>
    <mergeCell ref="D6:F6"/>
    <mergeCell ref="G6:J6"/>
    <mergeCell ref="K6:K8"/>
    <mergeCell ref="I1:K1"/>
    <mergeCell ref="C3:K3"/>
    <mergeCell ref="L5:L7"/>
    <mergeCell ref="A2:N2"/>
    <mergeCell ref="N5:N7"/>
    <mergeCell ref="L4:N4"/>
    <mergeCell ref="A4:A8"/>
    <mergeCell ref="B4:B8"/>
    <mergeCell ref="C4:K4"/>
  </mergeCells>
  <phoneticPr fontId="2" type="noConversion"/>
  <pageMargins left="1.1811023622047245" right="0.39370078740157483" top="0.39370078740157483" bottom="0.59055118110236227" header="0.51181102362204722" footer="0.31496062992125984"/>
  <pageSetup paperSize="9" pageOrder="overThenDown" orientation="landscape" r:id="rId1"/>
  <headerFooter alignWithMargins="0">
    <oddFooter xml:space="preserve">&amp;C&amp;"Times New Roman,обычный"МОССТАТ
Официальная статистическая информация по г. Москве&amp;"Arial Cyr,обычный"
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демографии организаций</dc:title>
  <dc:creator>Сигитов Д.О.</dc:creator>
  <cp:lastModifiedBy>Люляк Александра Сергеевна</cp:lastModifiedBy>
  <cp:lastPrinted>2022-05-17T12:59:44Z</cp:lastPrinted>
  <dcterms:created xsi:type="dcterms:W3CDTF">2007-09-04T05:53:51Z</dcterms:created>
  <dcterms:modified xsi:type="dcterms:W3CDTF">2022-05-20T13:01:32Z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2.5.5</vt:lpwstr>
  </property>
</Properties>
</file>